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EC640369-E4CF-4004-99CA-6F7284E57F2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キューシート計算用" sheetId="2" r:id="rId1"/>
    <sheet name="キューシート公開用" sheetId="4" r:id="rId2"/>
  </sheets>
  <definedNames>
    <definedName name="_xlnm.Print_Area" localSheetId="0">キューシート計算用!$A$1:$N$205</definedName>
    <definedName name="_xlnm.Print_Area" localSheetId="1">キューシート公開用!$A$1:$N$160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4" l="1"/>
  <c r="K48" i="4"/>
  <c r="J48" i="4"/>
  <c r="I48" i="4"/>
  <c r="H48" i="4"/>
  <c r="G48" i="4"/>
  <c r="F48" i="4"/>
  <c r="E48" i="4"/>
  <c r="B48" i="4"/>
  <c r="D78" i="2" l="1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8" i="4" s="1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D51" i="2" l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P48" i="2"/>
  <c r="M48" i="2"/>
  <c r="M48" i="4" s="1"/>
  <c r="N48" i="2"/>
  <c r="N48" i="4" s="1"/>
  <c r="AG205" i="2" l="1"/>
  <c r="AF205" i="2"/>
  <c r="AE205" i="2"/>
  <c r="AD205" i="2"/>
  <c r="AC205" i="2"/>
  <c r="AB205" i="2"/>
  <c r="AA205" i="2"/>
  <c r="Y205" i="2"/>
  <c r="X205" i="2"/>
  <c r="W205" i="2"/>
  <c r="V205" i="2"/>
  <c r="U205" i="2"/>
  <c r="T205" i="2"/>
  <c r="S205" i="2"/>
  <c r="R205" i="2"/>
  <c r="P205" i="2"/>
  <c r="N205" i="2"/>
  <c r="M205" i="2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N204" i="2"/>
  <c r="M204" i="2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N203" i="2"/>
  <c r="M203" i="2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N202" i="2"/>
  <c r="N202" i="4" s="1"/>
  <c r="M202" i="2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N201" i="2"/>
  <c r="M201" i="2"/>
  <c r="AG200" i="2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P200" i="2"/>
  <c r="N200" i="2"/>
  <c r="M200" i="2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AH199" i="2" s="1"/>
  <c r="N199" i="2"/>
  <c r="M199" i="2"/>
  <c r="M199" i="4" s="1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N198" i="2"/>
  <c r="M198" i="2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N197" i="2"/>
  <c r="M197" i="2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N196" i="2"/>
  <c r="M196" i="2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N195" i="2"/>
  <c r="N195" i="4" s="1"/>
  <c r="M195" i="2"/>
  <c r="M195" i="4" s="1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N194" i="2"/>
  <c r="M194" i="2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N193" i="2"/>
  <c r="M193" i="2"/>
  <c r="M193" i="4" s="1"/>
  <c r="AG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P192" i="2"/>
  <c r="N192" i="2"/>
  <c r="M192" i="2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N191" i="2"/>
  <c r="M191" i="2"/>
  <c r="M191" i="4" s="1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N190" i="2"/>
  <c r="N190" i="4" s="1"/>
  <c r="M190" i="2"/>
  <c r="AG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P189" i="2"/>
  <c r="N189" i="2"/>
  <c r="M189" i="2"/>
  <c r="AG188" i="2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P188" i="2"/>
  <c r="N188" i="2"/>
  <c r="M188" i="2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N187" i="2"/>
  <c r="M187" i="2"/>
  <c r="M187" i="4" s="1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N186" i="2"/>
  <c r="M186" i="2"/>
  <c r="M186" i="4" s="1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N185" i="2"/>
  <c r="M185" i="2"/>
  <c r="M185" i="4" s="1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N184" i="2"/>
  <c r="M184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AH183" i="2" s="1"/>
  <c r="N183" i="2"/>
  <c r="N183" i="4" s="1"/>
  <c r="M183" i="2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N182" i="2"/>
  <c r="M182" i="2"/>
  <c r="AG181" i="2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P181" i="2"/>
  <c r="N181" i="2"/>
  <c r="M181" i="2"/>
  <c r="M181" i="4" s="1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N180" i="2"/>
  <c r="M180" i="2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N179" i="2"/>
  <c r="M179" i="2"/>
  <c r="AG178" i="2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N178" i="2"/>
  <c r="M178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AH177" i="2"/>
  <c r="N177" i="2"/>
  <c r="M177" i="2"/>
  <c r="AG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P176" i="2"/>
  <c r="N176" i="2"/>
  <c r="N176" i="4" s="1"/>
  <c r="M176" i="2"/>
  <c r="M176" i="4" s="1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AH175" i="2" s="1"/>
  <c r="N175" i="2"/>
  <c r="N175" i="4" s="1"/>
  <c r="M175" i="2"/>
  <c r="AG174" i="2"/>
  <c r="AH174" i="2" s="1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N174" i="2"/>
  <c r="N174" i="4" s="1"/>
  <c r="M174" i="2"/>
  <c r="M174" i="4" s="1"/>
  <c r="AG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P173" i="2"/>
  <c r="N173" i="2"/>
  <c r="M173" i="2"/>
  <c r="AG172" i="2"/>
  <c r="AH172" i="2" s="1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N172" i="2"/>
  <c r="N172" i="4" s="1"/>
  <c r="M172" i="2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N171" i="2"/>
  <c r="M171" i="2"/>
  <c r="AG170" i="2"/>
  <c r="AH170" i="2" s="1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N170" i="2"/>
  <c r="M170" i="2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N169" i="2"/>
  <c r="M169" i="2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N168" i="2"/>
  <c r="N168" i="4" s="1"/>
  <c r="M168" i="2"/>
  <c r="AG167" i="2"/>
  <c r="AF167" i="2"/>
  <c r="AE167" i="2"/>
  <c r="AD167" i="2"/>
  <c r="AC167" i="2"/>
  <c r="AB167" i="2"/>
  <c r="AA167" i="2"/>
  <c r="Y167" i="2"/>
  <c r="X167" i="2"/>
  <c r="W167" i="2"/>
  <c r="V167" i="2"/>
  <c r="U167" i="2"/>
  <c r="T167" i="2"/>
  <c r="S167" i="2"/>
  <c r="R167" i="2"/>
  <c r="P167" i="2"/>
  <c r="N167" i="2"/>
  <c r="N167" i="4" s="1"/>
  <c r="M167" i="2"/>
  <c r="AG166" i="2"/>
  <c r="AF166" i="2"/>
  <c r="AE166" i="2"/>
  <c r="AD166" i="2"/>
  <c r="AC166" i="2"/>
  <c r="AB166" i="2"/>
  <c r="AA166" i="2"/>
  <c r="Y166" i="2"/>
  <c r="X166" i="2"/>
  <c r="W166" i="2"/>
  <c r="V166" i="2"/>
  <c r="U166" i="2"/>
  <c r="T166" i="2"/>
  <c r="S166" i="2"/>
  <c r="R166" i="2"/>
  <c r="P166" i="2"/>
  <c r="N166" i="2"/>
  <c r="M166" i="2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N165" i="2"/>
  <c r="N165" i="4" s="1"/>
  <c r="M165" i="2"/>
  <c r="AG164" i="2"/>
  <c r="AH164" i="2" s="1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N164" i="2"/>
  <c r="M164" i="2"/>
  <c r="AG163" i="2"/>
  <c r="AF163" i="2"/>
  <c r="AE163" i="2"/>
  <c r="AD163" i="2"/>
  <c r="AC163" i="2"/>
  <c r="AB163" i="2"/>
  <c r="AA163" i="2"/>
  <c r="Y163" i="2"/>
  <c r="X163" i="2"/>
  <c r="W163" i="2"/>
  <c r="V163" i="2"/>
  <c r="U163" i="2"/>
  <c r="T163" i="2"/>
  <c r="S163" i="2"/>
  <c r="R163" i="2"/>
  <c r="P163" i="2"/>
  <c r="AH163" i="2"/>
  <c r="N163" i="2"/>
  <c r="M163" i="2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S162" i="2"/>
  <c r="R162" i="2"/>
  <c r="P162" i="2"/>
  <c r="N162" i="2"/>
  <c r="M162" i="2"/>
  <c r="AG161" i="2"/>
  <c r="AF161" i="2"/>
  <c r="AE161" i="2"/>
  <c r="AD161" i="2"/>
  <c r="AC161" i="2"/>
  <c r="AB161" i="2"/>
  <c r="AA161" i="2"/>
  <c r="Y161" i="2"/>
  <c r="X161" i="2"/>
  <c r="W161" i="2"/>
  <c r="V161" i="2"/>
  <c r="U161" i="2"/>
  <c r="T161" i="2"/>
  <c r="S161" i="2"/>
  <c r="R161" i="2"/>
  <c r="P161" i="2"/>
  <c r="N161" i="2"/>
  <c r="M161" i="2"/>
  <c r="M161" i="4" s="1"/>
  <c r="AG160" i="2"/>
  <c r="AF160" i="2"/>
  <c r="AE160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P160" i="2"/>
  <c r="N160" i="2"/>
  <c r="M160" i="2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S159" i="2"/>
  <c r="R159" i="2"/>
  <c r="P159" i="2"/>
  <c r="AH159" i="2" s="1"/>
  <c r="N159" i="2"/>
  <c r="N159" i="4" s="1"/>
  <c r="M159" i="2"/>
  <c r="AG158" i="2"/>
  <c r="AF158" i="2"/>
  <c r="AE158" i="2"/>
  <c r="AD158" i="2"/>
  <c r="AC158" i="2"/>
  <c r="AB158" i="2"/>
  <c r="AA158" i="2"/>
  <c r="Y158" i="2"/>
  <c r="X158" i="2"/>
  <c r="W158" i="2"/>
  <c r="V158" i="2"/>
  <c r="U158" i="2"/>
  <c r="T158" i="2"/>
  <c r="S158" i="2"/>
  <c r="R158" i="2"/>
  <c r="P158" i="2"/>
  <c r="N158" i="2"/>
  <c r="N158" i="4" s="1"/>
  <c r="M158" i="2"/>
  <c r="AG157" i="2"/>
  <c r="AF157" i="2"/>
  <c r="AE157" i="2"/>
  <c r="AD157" i="2"/>
  <c r="AC157" i="2"/>
  <c r="AB157" i="2"/>
  <c r="AA157" i="2"/>
  <c r="Y157" i="2"/>
  <c r="X157" i="2"/>
  <c r="W157" i="2"/>
  <c r="V157" i="2"/>
  <c r="U157" i="2"/>
  <c r="T157" i="2"/>
  <c r="S157" i="2"/>
  <c r="R157" i="2"/>
  <c r="P157" i="2"/>
  <c r="AH157" i="2"/>
  <c r="N157" i="2"/>
  <c r="M157" i="2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S156" i="2"/>
  <c r="R156" i="2"/>
  <c r="P156" i="2"/>
  <c r="N156" i="2"/>
  <c r="M156" i="2"/>
  <c r="M156" i="4" s="1"/>
  <c r="AG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AH155" i="2" s="1"/>
  <c r="N155" i="2"/>
  <c r="N155" i="4" s="1"/>
  <c r="M155" i="2"/>
  <c r="AG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N154" i="2"/>
  <c r="M154" i="2"/>
  <c r="M154" i="4" s="1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S153" i="2"/>
  <c r="R153" i="2"/>
  <c r="P153" i="2"/>
  <c r="N153" i="2"/>
  <c r="M153" i="2"/>
  <c r="AG152" i="2"/>
  <c r="AF152" i="2"/>
  <c r="AE152" i="2"/>
  <c r="AD152" i="2"/>
  <c r="AC152" i="2"/>
  <c r="AB152" i="2"/>
  <c r="AA152" i="2"/>
  <c r="Y152" i="2"/>
  <c r="X152" i="2"/>
  <c r="W152" i="2"/>
  <c r="V152" i="2"/>
  <c r="U152" i="2"/>
  <c r="T152" i="2"/>
  <c r="S152" i="2"/>
  <c r="R152" i="2"/>
  <c r="P152" i="2"/>
  <c r="N152" i="2"/>
  <c r="M152" i="2"/>
  <c r="AG151" i="2"/>
  <c r="AF151" i="2"/>
  <c r="AE151" i="2"/>
  <c r="AD151" i="2"/>
  <c r="AC151" i="2"/>
  <c r="AB151" i="2"/>
  <c r="AA151" i="2"/>
  <c r="Y151" i="2"/>
  <c r="X151" i="2"/>
  <c r="W151" i="2"/>
  <c r="V151" i="2"/>
  <c r="U151" i="2"/>
  <c r="T151" i="2"/>
  <c r="S151" i="2"/>
  <c r="R151" i="2"/>
  <c r="P151" i="2"/>
  <c r="N151" i="2"/>
  <c r="M151" i="2"/>
  <c r="AG150" i="2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S150" i="2"/>
  <c r="R150" i="2"/>
  <c r="P150" i="2"/>
  <c r="N150" i="2"/>
  <c r="M150" i="2"/>
  <c r="M150" i="4" s="1"/>
  <c r="AG149" i="2"/>
  <c r="AF149" i="2"/>
  <c r="AE149" i="2"/>
  <c r="AD149" i="2"/>
  <c r="AC149" i="2"/>
  <c r="AB149" i="2"/>
  <c r="AA149" i="2"/>
  <c r="Y149" i="2"/>
  <c r="X149" i="2"/>
  <c r="W149" i="2"/>
  <c r="V149" i="2"/>
  <c r="U149" i="2"/>
  <c r="T149" i="2"/>
  <c r="S149" i="2"/>
  <c r="R149" i="2"/>
  <c r="P149" i="2"/>
  <c r="N149" i="2"/>
  <c r="M149" i="2"/>
  <c r="AG148" i="2"/>
  <c r="AF148" i="2"/>
  <c r="AE148" i="2"/>
  <c r="AD148" i="2"/>
  <c r="AC148" i="2"/>
  <c r="AB148" i="2"/>
  <c r="AA148" i="2"/>
  <c r="Y148" i="2"/>
  <c r="X148" i="2"/>
  <c r="W148" i="2"/>
  <c r="V148" i="2"/>
  <c r="U148" i="2"/>
  <c r="T148" i="2"/>
  <c r="S148" i="2"/>
  <c r="R148" i="2"/>
  <c r="P148" i="2"/>
  <c r="N148" i="2"/>
  <c r="M148" i="2"/>
  <c r="M148" i="4" s="1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S147" i="2"/>
  <c r="R147" i="2"/>
  <c r="P147" i="2"/>
  <c r="AH147" i="2" s="1"/>
  <c r="N147" i="2"/>
  <c r="M147" i="2"/>
  <c r="AG146" i="2"/>
  <c r="AH146" i="2" s="1"/>
  <c r="AF146" i="2"/>
  <c r="AE146" i="2"/>
  <c r="AD146" i="2"/>
  <c r="AC146" i="2"/>
  <c r="AB146" i="2"/>
  <c r="AA146" i="2"/>
  <c r="Y146" i="2"/>
  <c r="X146" i="2"/>
  <c r="W146" i="2"/>
  <c r="V146" i="2"/>
  <c r="U146" i="2"/>
  <c r="T146" i="2"/>
  <c r="S146" i="2"/>
  <c r="R146" i="2"/>
  <c r="P146" i="2"/>
  <c r="N146" i="2"/>
  <c r="M146" i="2"/>
  <c r="AG145" i="2"/>
  <c r="AF145" i="2"/>
  <c r="AE145" i="2"/>
  <c r="AD145" i="2"/>
  <c r="AC145" i="2"/>
  <c r="AB145" i="2"/>
  <c r="AA145" i="2"/>
  <c r="Y145" i="2"/>
  <c r="X145" i="2"/>
  <c r="W145" i="2"/>
  <c r="V145" i="2"/>
  <c r="U145" i="2"/>
  <c r="T145" i="2"/>
  <c r="S145" i="2"/>
  <c r="R145" i="2"/>
  <c r="P145" i="2"/>
  <c r="AH145" i="2"/>
  <c r="N145" i="2"/>
  <c r="N145" i="4" s="1"/>
  <c r="M145" i="2"/>
  <c r="M145" i="4" s="1"/>
  <c r="AG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S144" i="2"/>
  <c r="R144" i="2"/>
  <c r="P144" i="2"/>
  <c r="N144" i="2"/>
  <c r="M144" i="2"/>
  <c r="AG143" i="2"/>
  <c r="AF143" i="2"/>
  <c r="AE143" i="2"/>
  <c r="AD143" i="2"/>
  <c r="AC143" i="2"/>
  <c r="AB143" i="2"/>
  <c r="AA143" i="2"/>
  <c r="Y143" i="2"/>
  <c r="X143" i="2"/>
  <c r="W143" i="2"/>
  <c r="V143" i="2"/>
  <c r="U143" i="2"/>
  <c r="T143" i="2"/>
  <c r="S143" i="2"/>
  <c r="R143" i="2"/>
  <c r="P143" i="2"/>
  <c r="N143" i="2"/>
  <c r="M143" i="2"/>
  <c r="M143" i="4" s="1"/>
  <c r="AG142" i="2"/>
  <c r="AF142" i="2"/>
  <c r="AE142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P142" i="2"/>
  <c r="N142" i="2"/>
  <c r="M142" i="2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S141" i="2"/>
  <c r="R141" i="2"/>
  <c r="P141" i="2"/>
  <c r="N141" i="2"/>
  <c r="N141" i="4" s="1"/>
  <c r="M141" i="2"/>
  <c r="M141" i="4" s="1"/>
  <c r="P140" i="2"/>
  <c r="M5" i="2"/>
  <c r="AB140" i="2"/>
  <c r="AC140" i="2"/>
  <c r="AG140" i="2"/>
  <c r="AF140" i="2"/>
  <c r="AE140" i="2"/>
  <c r="AD140" i="2"/>
  <c r="AA140" i="2"/>
  <c r="R140" i="2"/>
  <c r="S140" i="2"/>
  <c r="T140" i="2"/>
  <c r="U140" i="2"/>
  <c r="V140" i="2"/>
  <c r="W140" i="2"/>
  <c r="X140" i="2"/>
  <c r="Y140" i="2"/>
  <c r="AL11" i="2"/>
  <c r="N58" i="2" s="1"/>
  <c r="N140" i="2"/>
  <c r="P139" i="2"/>
  <c r="AB139" i="2"/>
  <c r="AC139" i="2"/>
  <c r="AG139" i="2"/>
  <c r="AF139" i="2"/>
  <c r="AE139" i="2"/>
  <c r="AD139" i="2"/>
  <c r="AA139" i="2"/>
  <c r="R139" i="2"/>
  <c r="S139" i="2"/>
  <c r="T139" i="2"/>
  <c r="U139" i="2"/>
  <c r="V139" i="2"/>
  <c r="W139" i="2"/>
  <c r="X139" i="2"/>
  <c r="Y139" i="2"/>
  <c r="N139" i="2"/>
  <c r="M139" i="2"/>
  <c r="P138" i="2"/>
  <c r="AB138" i="2"/>
  <c r="AC138" i="2"/>
  <c r="AG138" i="2"/>
  <c r="AF138" i="2"/>
  <c r="AE138" i="2"/>
  <c r="AD138" i="2"/>
  <c r="AA138" i="2"/>
  <c r="R138" i="2"/>
  <c r="S138" i="2"/>
  <c r="T138" i="2"/>
  <c r="U138" i="2"/>
  <c r="V138" i="2"/>
  <c r="W138" i="2"/>
  <c r="X138" i="2"/>
  <c r="Y138" i="2"/>
  <c r="N138" i="2"/>
  <c r="N138" i="4" s="1"/>
  <c r="M138" i="2"/>
  <c r="P137" i="2"/>
  <c r="AB137" i="2"/>
  <c r="AC137" i="2"/>
  <c r="AG137" i="2"/>
  <c r="AF137" i="2"/>
  <c r="AE137" i="2"/>
  <c r="AD137" i="2"/>
  <c r="AA137" i="2"/>
  <c r="R137" i="2"/>
  <c r="S137" i="2"/>
  <c r="T137" i="2"/>
  <c r="U137" i="2"/>
  <c r="V137" i="2"/>
  <c r="W137" i="2"/>
  <c r="X137" i="2"/>
  <c r="Y137" i="2"/>
  <c r="N137" i="2"/>
  <c r="N137" i="4" s="1"/>
  <c r="M137" i="2"/>
  <c r="P136" i="2"/>
  <c r="AB136" i="2"/>
  <c r="AC136" i="2"/>
  <c r="AG136" i="2"/>
  <c r="AF136" i="2"/>
  <c r="AE136" i="2"/>
  <c r="AD136" i="2"/>
  <c r="AA136" i="2"/>
  <c r="R136" i="2"/>
  <c r="S136" i="2"/>
  <c r="T136" i="2"/>
  <c r="U136" i="2"/>
  <c r="V136" i="2"/>
  <c r="W136" i="2"/>
  <c r="X136" i="2"/>
  <c r="Y136" i="2"/>
  <c r="N136" i="2"/>
  <c r="M136" i="2"/>
  <c r="P135" i="2"/>
  <c r="AB135" i="2"/>
  <c r="AC135" i="2"/>
  <c r="AG135" i="2"/>
  <c r="AF135" i="2"/>
  <c r="AE135" i="2"/>
  <c r="AD135" i="2"/>
  <c r="AA135" i="2"/>
  <c r="R135" i="2"/>
  <c r="S135" i="2"/>
  <c r="T135" i="2"/>
  <c r="U135" i="2"/>
  <c r="V135" i="2"/>
  <c r="W135" i="2"/>
  <c r="X135" i="2"/>
  <c r="Y135" i="2"/>
  <c r="N135" i="2"/>
  <c r="N135" i="4" s="1"/>
  <c r="M135" i="2"/>
  <c r="P134" i="2"/>
  <c r="AB134" i="2"/>
  <c r="AC134" i="2"/>
  <c r="AG134" i="2"/>
  <c r="AF134" i="2"/>
  <c r="AE134" i="2"/>
  <c r="AD134" i="2"/>
  <c r="AA134" i="2"/>
  <c r="R134" i="2"/>
  <c r="S134" i="2"/>
  <c r="T134" i="2"/>
  <c r="U134" i="2"/>
  <c r="V134" i="2"/>
  <c r="W134" i="2"/>
  <c r="X134" i="2"/>
  <c r="Y134" i="2"/>
  <c r="N134" i="2"/>
  <c r="N134" i="4" s="1"/>
  <c r="M134" i="2"/>
  <c r="P133" i="2"/>
  <c r="AB133" i="2"/>
  <c r="AC133" i="2"/>
  <c r="AG133" i="2"/>
  <c r="AF133" i="2"/>
  <c r="AE133" i="2"/>
  <c r="AD133" i="2"/>
  <c r="AA133" i="2"/>
  <c r="R133" i="2"/>
  <c r="S133" i="2"/>
  <c r="T133" i="2"/>
  <c r="U133" i="2"/>
  <c r="V133" i="2"/>
  <c r="W133" i="2"/>
  <c r="X133" i="2"/>
  <c r="Y133" i="2"/>
  <c r="N133" i="2"/>
  <c r="M133" i="2"/>
  <c r="M133" i="4" s="1"/>
  <c r="P132" i="2"/>
  <c r="AB132" i="2"/>
  <c r="AC132" i="2"/>
  <c r="AG132" i="2"/>
  <c r="AF132" i="2"/>
  <c r="AE132" i="2"/>
  <c r="AD132" i="2"/>
  <c r="AA132" i="2"/>
  <c r="R132" i="2"/>
  <c r="S132" i="2"/>
  <c r="T132" i="2"/>
  <c r="U132" i="2"/>
  <c r="V132" i="2"/>
  <c r="W132" i="2"/>
  <c r="X132" i="2"/>
  <c r="Y132" i="2"/>
  <c r="N132" i="2"/>
  <c r="M132" i="2"/>
  <c r="P131" i="2"/>
  <c r="AB131" i="2"/>
  <c r="AC131" i="2"/>
  <c r="AG131" i="2"/>
  <c r="AF131" i="2"/>
  <c r="AE131" i="2"/>
  <c r="AD131" i="2"/>
  <c r="AA131" i="2"/>
  <c r="R131" i="2"/>
  <c r="S131" i="2"/>
  <c r="T131" i="2"/>
  <c r="U131" i="2"/>
  <c r="V131" i="2"/>
  <c r="W131" i="2"/>
  <c r="X131" i="2"/>
  <c r="Y131" i="2"/>
  <c r="N131" i="2"/>
  <c r="M131" i="2"/>
  <c r="P130" i="2"/>
  <c r="AB130" i="2"/>
  <c r="AC130" i="2"/>
  <c r="AG130" i="2"/>
  <c r="AF130" i="2"/>
  <c r="AE130" i="2"/>
  <c r="AD130" i="2"/>
  <c r="AA130" i="2"/>
  <c r="R130" i="2"/>
  <c r="S130" i="2"/>
  <c r="T130" i="2"/>
  <c r="U130" i="2"/>
  <c r="V130" i="2"/>
  <c r="W130" i="2"/>
  <c r="X130" i="2"/>
  <c r="Y130" i="2"/>
  <c r="N130" i="2"/>
  <c r="M130" i="2"/>
  <c r="P129" i="2"/>
  <c r="AB129" i="2"/>
  <c r="AC129" i="2"/>
  <c r="AG129" i="2"/>
  <c r="AF129" i="2"/>
  <c r="AE129" i="2"/>
  <c r="AD129" i="2"/>
  <c r="AA129" i="2"/>
  <c r="R129" i="2"/>
  <c r="S129" i="2"/>
  <c r="T129" i="2"/>
  <c r="U129" i="2"/>
  <c r="V129" i="2"/>
  <c r="W129" i="2"/>
  <c r="X129" i="2"/>
  <c r="Y129" i="2"/>
  <c r="N129" i="2"/>
  <c r="N129" i="4" s="1"/>
  <c r="M129" i="2"/>
  <c r="P128" i="2"/>
  <c r="AB128" i="2"/>
  <c r="AC128" i="2"/>
  <c r="AG128" i="2"/>
  <c r="AF128" i="2"/>
  <c r="AE128" i="2"/>
  <c r="AD128" i="2"/>
  <c r="AA128" i="2"/>
  <c r="R128" i="2"/>
  <c r="S128" i="2"/>
  <c r="T128" i="2"/>
  <c r="U128" i="2"/>
  <c r="V128" i="2"/>
  <c r="W128" i="2"/>
  <c r="X128" i="2"/>
  <c r="Y128" i="2"/>
  <c r="N128" i="2"/>
  <c r="M128" i="2"/>
  <c r="P127" i="2"/>
  <c r="AB127" i="2"/>
  <c r="AC127" i="2"/>
  <c r="AG127" i="2"/>
  <c r="AF127" i="2"/>
  <c r="AE127" i="2"/>
  <c r="AD127" i="2"/>
  <c r="AA127" i="2"/>
  <c r="R127" i="2"/>
  <c r="S127" i="2"/>
  <c r="T127" i="2"/>
  <c r="U127" i="2"/>
  <c r="V127" i="2"/>
  <c r="W127" i="2"/>
  <c r="X127" i="2"/>
  <c r="Y127" i="2"/>
  <c r="N127" i="2"/>
  <c r="M127" i="2"/>
  <c r="P126" i="2"/>
  <c r="AB126" i="2"/>
  <c r="AC126" i="2"/>
  <c r="AG126" i="2"/>
  <c r="AF126" i="2"/>
  <c r="AE126" i="2"/>
  <c r="AD126" i="2"/>
  <c r="AA126" i="2"/>
  <c r="R126" i="2"/>
  <c r="S126" i="2"/>
  <c r="T126" i="2"/>
  <c r="U126" i="2"/>
  <c r="V126" i="2"/>
  <c r="W126" i="2"/>
  <c r="X126" i="2"/>
  <c r="Y126" i="2"/>
  <c r="N126" i="2"/>
  <c r="M126" i="2"/>
  <c r="P125" i="2"/>
  <c r="AB125" i="2"/>
  <c r="AC125" i="2"/>
  <c r="AG125" i="2"/>
  <c r="AF125" i="2"/>
  <c r="AE125" i="2"/>
  <c r="AD125" i="2"/>
  <c r="AA125" i="2"/>
  <c r="R125" i="2"/>
  <c r="S125" i="2"/>
  <c r="T125" i="2"/>
  <c r="U125" i="2"/>
  <c r="V125" i="2"/>
  <c r="W125" i="2"/>
  <c r="X125" i="2"/>
  <c r="Y125" i="2"/>
  <c r="N125" i="2"/>
  <c r="M125" i="2"/>
  <c r="M125" i="4" s="1"/>
  <c r="P124" i="2"/>
  <c r="AB124" i="2"/>
  <c r="AC124" i="2"/>
  <c r="AG124" i="2"/>
  <c r="AF124" i="2"/>
  <c r="AE124" i="2"/>
  <c r="AD124" i="2"/>
  <c r="AA124" i="2"/>
  <c r="R124" i="2"/>
  <c r="S124" i="2"/>
  <c r="T124" i="2"/>
  <c r="U124" i="2"/>
  <c r="V124" i="2"/>
  <c r="W124" i="2"/>
  <c r="X124" i="2"/>
  <c r="Y124" i="2"/>
  <c r="N124" i="2"/>
  <c r="M124" i="2"/>
  <c r="P123" i="2"/>
  <c r="AB123" i="2"/>
  <c r="AC123" i="2"/>
  <c r="AG123" i="2"/>
  <c r="AF123" i="2"/>
  <c r="AE123" i="2"/>
  <c r="AD123" i="2"/>
  <c r="AA123" i="2"/>
  <c r="R123" i="2"/>
  <c r="S123" i="2"/>
  <c r="T123" i="2"/>
  <c r="U123" i="2"/>
  <c r="V123" i="2"/>
  <c r="W123" i="2"/>
  <c r="X123" i="2"/>
  <c r="Y123" i="2"/>
  <c r="N123" i="2"/>
  <c r="N123" i="4" s="1"/>
  <c r="M123" i="2"/>
  <c r="P122" i="2"/>
  <c r="AB122" i="2"/>
  <c r="AC122" i="2"/>
  <c r="AG122" i="2"/>
  <c r="AF122" i="2"/>
  <c r="AE122" i="2"/>
  <c r="AD122" i="2"/>
  <c r="AA122" i="2"/>
  <c r="R122" i="2"/>
  <c r="S122" i="2"/>
  <c r="T122" i="2"/>
  <c r="U122" i="2"/>
  <c r="V122" i="2"/>
  <c r="W122" i="2"/>
  <c r="X122" i="2"/>
  <c r="Y122" i="2"/>
  <c r="N122" i="2"/>
  <c r="M122" i="2"/>
  <c r="P121" i="2"/>
  <c r="AB121" i="2"/>
  <c r="AC121" i="2"/>
  <c r="AG121" i="2"/>
  <c r="AF121" i="2"/>
  <c r="AE121" i="2"/>
  <c r="AD121" i="2"/>
  <c r="AA121" i="2"/>
  <c r="R121" i="2"/>
  <c r="S121" i="2"/>
  <c r="T121" i="2"/>
  <c r="U121" i="2"/>
  <c r="V121" i="2"/>
  <c r="W121" i="2"/>
  <c r="X121" i="2"/>
  <c r="Y121" i="2"/>
  <c r="N121" i="2"/>
  <c r="M121" i="2"/>
  <c r="P120" i="2"/>
  <c r="AB120" i="2"/>
  <c r="AC120" i="2"/>
  <c r="AG120" i="2"/>
  <c r="AF120" i="2"/>
  <c r="AE120" i="2"/>
  <c r="AD120" i="2"/>
  <c r="AA120" i="2"/>
  <c r="R120" i="2"/>
  <c r="S120" i="2"/>
  <c r="T120" i="2"/>
  <c r="U120" i="2"/>
  <c r="V120" i="2"/>
  <c r="W120" i="2"/>
  <c r="X120" i="2"/>
  <c r="Y120" i="2"/>
  <c r="N120" i="2"/>
  <c r="M120" i="2"/>
  <c r="P119" i="2"/>
  <c r="AB119" i="2"/>
  <c r="AC119" i="2"/>
  <c r="AG119" i="2"/>
  <c r="AF119" i="2"/>
  <c r="AE119" i="2"/>
  <c r="AD119" i="2"/>
  <c r="AA119" i="2"/>
  <c r="R119" i="2"/>
  <c r="S119" i="2"/>
  <c r="T119" i="2"/>
  <c r="U119" i="2"/>
  <c r="V119" i="2"/>
  <c r="W119" i="2"/>
  <c r="X119" i="2"/>
  <c r="Y119" i="2"/>
  <c r="N119" i="2"/>
  <c r="M119" i="2"/>
  <c r="P118" i="2"/>
  <c r="AB118" i="2"/>
  <c r="AC118" i="2"/>
  <c r="AG118" i="2"/>
  <c r="AF118" i="2"/>
  <c r="AE118" i="2"/>
  <c r="AD118" i="2"/>
  <c r="AA118" i="2"/>
  <c r="R118" i="2"/>
  <c r="S118" i="2"/>
  <c r="T118" i="2"/>
  <c r="U118" i="2"/>
  <c r="V118" i="2"/>
  <c r="W118" i="2"/>
  <c r="X118" i="2"/>
  <c r="Y118" i="2"/>
  <c r="N118" i="2"/>
  <c r="M118" i="2"/>
  <c r="P117" i="2"/>
  <c r="AB117" i="2"/>
  <c r="AC117" i="2"/>
  <c r="AG117" i="2"/>
  <c r="AF117" i="2"/>
  <c r="AE117" i="2"/>
  <c r="AD117" i="2"/>
  <c r="AA117" i="2"/>
  <c r="R117" i="2"/>
  <c r="S117" i="2"/>
  <c r="T117" i="2"/>
  <c r="U117" i="2"/>
  <c r="V117" i="2"/>
  <c r="W117" i="2"/>
  <c r="X117" i="2"/>
  <c r="Y117" i="2"/>
  <c r="N117" i="2"/>
  <c r="N117" i="4" s="1"/>
  <c r="M117" i="2"/>
  <c r="P116" i="2"/>
  <c r="AB116" i="2"/>
  <c r="AC116" i="2"/>
  <c r="AG116" i="2"/>
  <c r="AF116" i="2"/>
  <c r="AE116" i="2"/>
  <c r="AD116" i="2"/>
  <c r="AA116" i="2"/>
  <c r="R116" i="2"/>
  <c r="S116" i="2"/>
  <c r="T116" i="2"/>
  <c r="U116" i="2"/>
  <c r="V116" i="2"/>
  <c r="W116" i="2"/>
  <c r="X116" i="2"/>
  <c r="Y116" i="2"/>
  <c r="N116" i="2"/>
  <c r="N116" i="4" s="1"/>
  <c r="M116" i="2"/>
  <c r="P115" i="2"/>
  <c r="AB115" i="2"/>
  <c r="AC115" i="2"/>
  <c r="AG115" i="2"/>
  <c r="AF115" i="2"/>
  <c r="AE115" i="2"/>
  <c r="AD115" i="2"/>
  <c r="AA115" i="2"/>
  <c r="R115" i="2"/>
  <c r="S115" i="2"/>
  <c r="T115" i="2"/>
  <c r="U115" i="2"/>
  <c r="V115" i="2"/>
  <c r="W115" i="2"/>
  <c r="X115" i="2"/>
  <c r="Y115" i="2"/>
  <c r="N115" i="2"/>
  <c r="M115" i="2"/>
  <c r="M115" i="4" s="1"/>
  <c r="P114" i="2"/>
  <c r="AB114" i="2"/>
  <c r="AC114" i="2"/>
  <c r="AG114" i="2"/>
  <c r="AF114" i="2"/>
  <c r="AE114" i="2"/>
  <c r="AD114" i="2"/>
  <c r="AA114" i="2"/>
  <c r="R114" i="2"/>
  <c r="S114" i="2"/>
  <c r="T114" i="2"/>
  <c r="U114" i="2"/>
  <c r="V114" i="2"/>
  <c r="W114" i="2"/>
  <c r="X114" i="2"/>
  <c r="Y114" i="2"/>
  <c r="N114" i="2"/>
  <c r="N114" i="4" s="1"/>
  <c r="M114" i="2"/>
  <c r="P113" i="2"/>
  <c r="AB113" i="2"/>
  <c r="AC113" i="2"/>
  <c r="AG113" i="2"/>
  <c r="AF113" i="2"/>
  <c r="AE113" i="2"/>
  <c r="AD113" i="2"/>
  <c r="AA113" i="2"/>
  <c r="R113" i="2"/>
  <c r="S113" i="2"/>
  <c r="T113" i="2"/>
  <c r="U113" i="2"/>
  <c r="V113" i="2"/>
  <c r="W113" i="2"/>
  <c r="X113" i="2"/>
  <c r="Y113" i="2"/>
  <c r="N113" i="2"/>
  <c r="M113" i="2"/>
  <c r="P112" i="2"/>
  <c r="AB112" i="2"/>
  <c r="AC112" i="2"/>
  <c r="AG112" i="2"/>
  <c r="AF112" i="2"/>
  <c r="AE112" i="2"/>
  <c r="AD112" i="2"/>
  <c r="AA112" i="2"/>
  <c r="R112" i="2"/>
  <c r="S112" i="2"/>
  <c r="T112" i="2"/>
  <c r="U112" i="2"/>
  <c r="V112" i="2"/>
  <c r="W112" i="2"/>
  <c r="X112" i="2"/>
  <c r="Y112" i="2"/>
  <c r="N112" i="2"/>
  <c r="M112" i="2"/>
  <c r="M112" i="4" s="1"/>
  <c r="P111" i="2"/>
  <c r="AB111" i="2"/>
  <c r="AC111" i="2"/>
  <c r="AG111" i="2"/>
  <c r="AF111" i="2"/>
  <c r="AE111" i="2"/>
  <c r="AD111" i="2"/>
  <c r="AA111" i="2"/>
  <c r="R111" i="2"/>
  <c r="S111" i="2"/>
  <c r="T111" i="2"/>
  <c r="U111" i="2"/>
  <c r="V111" i="2"/>
  <c r="W111" i="2"/>
  <c r="X111" i="2"/>
  <c r="Y111" i="2"/>
  <c r="N111" i="2"/>
  <c r="M111" i="2"/>
  <c r="P110" i="2"/>
  <c r="AB110" i="2"/>
  <c r="AC110" i="2"/>
  <c r="AG110" i="2"/>
  <c r="AF110" i="2"/>
  <c r="AE110" i="2"/>
  <c r="AD110" i="2"/>
  <c r="AA110" i="2"/>
  <c r="R110" i="2"/>
  <c r="S110" i="2"/>
  <c r="T110" i="2"/>
  <c r="U110" i="2"/>
  <c r="V110" i="2"/>
  <c r="W110" i="2"/>
  <c r="X110" i="2"/>
  <c r="Y110" i="2"/>
  <c r="N110" i="2"/>
  <c r="N110" i="4" s="1"/>
  <c r="M110" i="2"/>
  <c r="M110" i="4" s="1"/>
  <c r="P109" i="2"/>
  <c r="AB109" i="2"/>
  <c r="AC109" i="2"/>
  <c r="AG109" i="2"/>
  <c r="AF109" i="2"/>
  <c r="AE109" i="2"/>
  <c r="AD109" i="2"/>
  <c r="AA109" i="2"/>
  <c r="R109" i="2"/>
  <c r="S109" i="2"/>
  <c r="T109" i="2"/>
  <c r="U109" i="2"/>
  <c r="V109" i="2"/>
  <c r="W109" i="2"/>
  <c r="X109" i="2"/>
  <c r="Y109" i="2"/>
  <c r="N109" i="2"/>
  <c r="N109" i="4" s="1"/>
  <c r="M109" i="2"/>
  <c r="P108" i="2"/>
  <c r="AB108" i="2"/>
  <c r="AC108" i="2"/>
  <c r="AG108" i="2"/>
  <c r="AF108" i="2"/>
  <c r="AE108" i="2"/>
  <c r="AD108" i="2"/>
  <c r="AA108" i="2"/>
  <c r="R108" i="2"/>
  <c r="S108" i="2"/>
  <c r="T108" i="2"/>
  <c r="U108" i="2"/>
  <c r="V108" i="2"/>
  <c r="W108" i="2"/>
  <c r="X108" i="2"/>
  <c r="Y108" i="2"/>
  <c r="N108" i="2"/>
  <c r="M108" i="2"/>
  <c r="P107" i="2"/>
  <c r="AB107" i="2"/>
  <c r="AC107" i="2"/>
  <c r="AG107" i="2"/>
  <c r="AF107" i="2"/>
  <c r="AE107" i="2"/>
  <c r="AD107" i="2"/>
  <c r="AA107" i="2"/>
  <c r="R107" i="2"/>
  <c r="S107" i="2"/>
  <c r="T107" i="2"/>
  <c r="U107" i="2"/>
  <c r="V107" i="2"/>
  <c r="W107" i="2"/>
  <c r="X107" i="2"/>
  <c r="Y107" i="2"/>
  <c r="N107" i="2"/>
  <c r="N107" i="4" s="1"/>
  <c r="M107" i="2"/>
  <c r="P106" i="2"/>
  <c r="AB106" i="2"/>
  <c r="AC106" i="2"/>
  <c r="AG106" i="2"/>
  <c r="AF106" i="2"/>
  <c r="AE106" i="2"/>
  <c r="AD106" i="2"/>
  <c r="AA106" i="2"/>
  <c r="R106" i="2"/>
  <c r="S106" i="2"/>
  <c r="T106" i="2"/>
  <c r="U106" i="2"/>
  <c r="V106" i="2"/>
  <c r="W106" i="2"/>
  <c r="X106" i="2"/>
  <c r="Y106" i="2"/>
  <c r="N106" i="2"/>
  <c r="M106" i="2"/>
  <c r="P105" i="2"/>
  <c r="AB105" i="2"/>
  <c r="AC105" i="2"/>
  <c r="AG105" i="2"/>
  <c r="AF105" i="2"/>
  <c r="AE105" i="2"/>
  <c r="AD105" i="2"/>
  <c r="AA105" i="2"/>
  <c r="R105" i="2"/>
  <c r="S105" i="2"/>
  <c r="T105" i="2"/>
  <c r="U105" i="2"/>
  <c r="V105" i="2"/>
  <c r="W105" i="2"/>
  <c r="X105" i="2"/>
  <c r="Y105" i="2"/>
  <c r="N105" i="2"/>
  <c r="N105" i="4" s="1"/>
  <c r="M105" i="2"/>
  <c r="P104" i="2"/>
  <c r="AB104" i="2"/>
  <c r="AC104" i="2"/>
  <c r="AG104" i="2"/>
  <c r="AF104" i="2"/>
  <c r="AE104" i="2"/>
  <c r="AD104" i="2"/>
  <c r="AA104" i="2"/>
  <c r="R104" i="2"/>
  <c r="S104" i="2"/>
  <c r="T104" i="2"/>
  <c r="U104" i="2"/>
  <c r="V104" i="2"/>
  <c r="W104" i="2"/>
  <c r="X104" i="2"/>
  <c r="Y104" i="2"/>
  <c r="N104" i="2"/>
  <c r="N104" i="4" s="1"/>
  <c r="M104" i="2"/>
  <c r="P103" i="2"/>
  <c r="AB103" i="2"/>
  <c r="AC103" i="2"/>
  <c r="AG103" i="2"/>
  <c r="AF103" i="2"/>
  <c r="AE103" i="2"/>
  <c r="AD103" i="2"/>
  <c r="AA103" i="2"/>
  <c r="R103" i="2"/>
  <c r="S103" i="2"/>
  <c r="T103" i="2"/>
  <c r="U103" i="2"/>
  <c r="V103" i="2"/>
  <c r="W103" i="2"/>
  <c r="X103" i="2"/>
  <c r="Y103" i="2"/>
  <c r="N103" i="2"/>
  <c r="M103" i="2"/>
  <c r="P102" i="2"/>
  <c r="AB102" i="2"/>
  <c r="AC102" i="2"/>
  <c r="AG102" i="2"/>
  <c r="AF102" i="2"/>
  <c r="AE102" i="2"/>
  <c r="AD102" i="2"/>
  <c r="AA102" i="2"/>
  <c r="R102" i="2"/>
  <c r="S102" i="2"/>
  <c r="T102" i="2"/>
  <c r="U102" i="2"/>
  <c r="V102" i="2"/>
  <c r="W102" i="2"/>
  <c r="X102" i="2"/>
  <c r="Y102" i="2"/>
  <c r="N102" i="2"/>
  <c r="M102" i="2"/>
  <c r="P101" i="2"/>
  <c r="AB101" i="2"/>
  <c r="AC101" i="2"/>
  <c r="AG101" i="2"/>
  <c r="AF101" i="2"/>
  <c r="AE101" i="2"/>
  <c r="AD101" i="2"/>
  <c r="AA101" i="2"/>
  <c r="R101" i="2"/>
  <c r="S101" i="2"/>
  <c r="T101" i="2"/>
  <c r="U101" i="2"/>
  <c r="V101" i="2"/>
  <c r="W101" i="2"/>
  <c r="X101" i="2"/>
  <c r="Y101" i="2"/>
  <c r="N101" i="2"/>
  <c r="N101" i="4" s="1"/>
  <c r="M101" i="2"/>
  <c r="P100" i="2"/>
  <c r="AB100" i="2"/>
  <c r="AC100" i="2"/>
  <c r="AG100" i="2"/>
  <c r="AF100" i="2"/>
  <c r="AE100" i="2"/>
  <c r="AD100" i="2"/>
  <c r="AA100" i="2"/>
  <c r="R100" i="2"/>
  <c r="S100" i="2"/>
  <c r="T100" i="2"/>
  <c r="U100" i="2"/>
  <c r="V100" i="2"/>
  <c r="W100" i="2"/>
  <c r="X100" i="2"/>
  <c r="Y100" i="2"/>
  <c r="N100" i="2"/>
  <c r="M100" i="2"/>
  <c r="M100" i="4" s="1"/>
  <c r="P99" i="2"/>
  <c r="AB99" i="2"/>
  <c r="AC99" i="2"/>
  <c r="AG99" i="2"/>
  <c r="AF99" i="2"/>
  <c r="AE99" i="2"/>
  <c r="AD99" i="2"/>
  <c r="AA99" i="2"/>
  <c r="R99" i="2"/>
  <c r="S99" i="2"/>
  <c r="T99" i="2"/>
  <c r="U99" i="2"/>
  <c r="V99" i="2"/>
  <c r="W99" i="2"/>
  <c r="X99" i="2"/>
  <c r="Y99" i="2"/>
  <c r="N99" i="2"/>
  <c r="N99" i="4" s="1"/>
  <c r="M99" i="2"/>
  <c r="P98" i="2"/>
  <c r="AB98" i="2"/>
  <c r="AC98" i="2"/>
  <c r="AG98" i="2"/>
  <c r="AF98" i="2"/>
  <c r="AE98" i="2"/>
  <c r="AD98" i="2"/>
  <c r="AA98" i="2"/>
  <c r="R98" i="2"/>
  <c r="S98" i="2"/>
  <c r="T98" i="2"/>
  <c r="U98" i="2"/>
  <c r="V98" i="2"/>
  <c r="W98" i="2"/>
  <c r="X98" i="2"/>
  <c r="Y98" i="2"/>
  <c r="N98" i="2"/>
  <c r="M98" i="2"/>
  <c r="P97" i="2"/>
  <c r="AB97" i="2"/>
  <c r="AC97" i="2"/>
  <c r="AG97" i="2"/>
  <c r="AF97" i="2"/>
  <c r="AE97" i="2"/>
  <c r="AD97" i="2"/>
  <c r="AA97" i="2"/>
  <c r="R97" i="2"/>
  <c r="S97" i="2"/>
  <c r="T97" i="2"/>
  <c r="U97" i="2"/>
  <c r="V97" i="2"/>
  <c r="W97" i="2"/>
  <c r="X97" i="2"/>
  <c r="Y97" i="2"/>
  <c r="N97" i="2"/>
  <c r="M97" i="2"/>
  <c r="P96" i="2"/>
  <c r="AB96" i="2"/>
  <c r="AC96" i="2"/>
  <c r="AG96" i="2"/>
  <c r="AF96" i="2"/>
  <c r="AE96" i="2"/>
  <c r="AD96" i="2"/>
  <c r="AA96" i="2"/>
  <c r="R96" i="2"/>
  <c r="S96" i="2"/>
  <c r="T96" i="2"/>
  <c r="U96" i="2"/>
  <c r="V96" i="2"/>
  <c r="W96" i="2"/>
  <c r="X96" i="2"/>
  <c r="Y96" i="2"/>
  <c r="N96" i="2"/>
  <c r="M96" i="2"/>
  <c r="M96" i="4" s="1"/>
  <c r="P95" i="2"/>
  <c r="AB95" i="2"/>
  <c r="AC95" i="2"/>
  <c r="AG95" i="2"/>
  <c r="AF95" i="2"/>
  <c r="AE95" i="2"/>
  <c r="AD95" i="2"/>
  <c r="AA95" i="2"/>
  <c r="R95" i="2"/>
  <c r="S95" i="2"/>
  <c r="T95" i="2"/>
  <c r="U95" i="2"/>
  <c r="V95" i="2"/>
  <c r="W95" i="2"/>
  <c r="X95" i="2"/>
  <c r="Y95" i="2"/>
  <c r="N95" i="2"/>
  <c r="N95" i="4" s="1"/>
  <c r="M95" i="2"/>
  <c r="P94" i="2"/>
  <c r="AB94" i="2"/>
  <c r="AC94" i="2"/>
  <c r="AG94" i="2"/>
  <c r="AF94" i="2"/>
  <c r="AE94" i="2"/>
  <c r="AD94" i="2"/>
  <c r="AA94" i="2"/>
  <c r="R94" i="2"/>
  <c r="S94" i="2"/>
  <c r="T94" i="2"/>
  <c r="U94" i="2"/>
  <c r="V94" i="2"/>
  <c r="W94" i="2"/>
  <c r="X94" i="2"/>
  <c r="Y94" i="2"/>
  <c r="N94" i="2"/>
  <c r="M94" i="2"/>
  <c r="P93" i="2"/>
  <c r="AB93" i="2"/>
  <c r="AC93" i="2"/>
  <c r="AG93" i="2"/>
  <c r="AF93" i="2"/>
  <c r="AE93" i="2"/>
  <c r="AD93" i="2"/>
  <c r="AA93" i="2"/>
  <c r="R93" i="2"/>
  <c r="S93" i="2"/>
  <c r="T93" i="2"/>
  <c r="U93" i="2"/>
  <c r="V93" i="2"/>
  <c r="W93" i="2"/>
  <c r="X93" i="2"/>
  <c r="Y93" i="2"/>
  <c r="N93" i="2"/>
  <c r="N93" i="4" s="1"/>
  <c r="M93" i="2"/>
  <c r="P92" i="2"/>
  <c r="AB92" i="2"/>
  <c r="AC92" i="2"/>
  <c r="AG92" i="2"/>
  <c r="AF92" i="2"/>
  <c r="AE92" i="2"/>
  <c r="AD92" i="2"/>
  <c r="AA92" i="2"/>
  <c r="R92" i="2"/>
  <c r="S92" i="2"/>
  <c r="T92" i="2"/>
  <c r="U92" i="2"/>
  <c r="V92" i="2"/>
  <c r="W92" i="2"/>
  <c r="X92" i="2"/>
  <c r="Y92" i="2"/>
  <c r="N92" i="2"/>
  <c r="N92" i="4" s="1"/>
  <c r="M92" i="2"/>
  <c r="P91" i="2"/>
  <c r="AB91" i="2"/>
  <c r="AC91" i="2"/>
  <c r="AG91" i="2"/>
  <c r="AF91" i="2"/>
  <c r="AE91" i="2"/>
  <c r="AD91" i="2"/>
  <c r="AA91" i="2"/>
  <c r="R91" i="2"/>
  <c r="S91" i="2"/>
  <c r="T91" i="2"/>
  <c r="U91" i="2"/>
  <c r="V91" i="2"/>
  <c r="W91" i="2"/>
  <c r="X91" i="2"/>
  <c r="Y91" i="2"/>
  <c r="N91" i="2"/>
  <c r="M91" i="2"/>
  <c r="M91" i="4" s="1"/>
  <c r="P90" i="2"/>
  <c r="AB90" i="2"/>
  <c r="AC90" i="2"/>
  <c r="AG90" i="2"/>
  <c r="AF90" i="2"/>
  <c r="AE90" i="2"/>
  <c r="AD90" i="2"/>
  <c r="AA90" i="2"/>
  <c r="R90" i="2"/>
  <c r="S90" i="2"/>
  <c r="T90" i="2"/>
  <c r="U90" i="2"/>
  <c r="V90" i="2"/>
  <c r="W90" i="2"/>
  <c r="X90" i="2"/>
  <c r="Y90" i="2"/>
  <c r="N90" i="2"/>
  <c r="M90" i="2"/>
  <c r="P89" i="2"/>
  <c r="AB89" i="2"/>
  <c r="AC89" i="2"/>
  <c r="AG89" i="2"/>
  <c r="AF89" i="2"/>
  <c r="AE89" i="2"/>
  <c r="AD89" i="2"/>
  <c r="AA89" i="2"/>
  <c r="R89" i="2"/>
  <c r="S89" i="2"/>
  <c r="T89" i="2"/>
  <c r="U89" i="2"/>
  <c r="V89" i="2"/>
  <c r="W89" i="2"/>
  <c r="X89" i="2"/>
  <c r="Y89" i="2"/>
  <c r="N89" i="2"/>
  <c r="N89" i="4" s="1"/>
  <c r="M89" i="2"/>
  <c r="P88" i="2"/>
  <c r="AB88" i="2"/>
  <c r="AC88" i="2"/>
  <c r="AG88" i="2"/>
  <c r="AF88" i="2"/>
  <c r="AE88" i="2"/>
  <c r="AD88" i="2"/>
  <c r="AA88" i="2"/>
  <c r="R88" i="2"/>
  <c r="S88" i="2"/>
  <c r="T88" i="2"/>
  <c r="U88" i="2"/>
  <c r="V88" i="2"/>
  <c r="W88" i="2"/>
  <c r="X88" i="2"/>
  <c r="Y88" i="2"/>
  <c r="N88" i="2"/>
  <c r="M88" i="2"/>
  <c r="P87" i="2"/>
  <c r="AB87" i="2"/>
  <c r="AC87" i="2"/>
  <c r="AG87" i="2"/>
  <c r="AF87" i="2"/>
  <c r="AE87" i="2"/>
  <c r="AD87" i="2"/>
  <c r="AA87" i="2"/>
  <c r="R87" i="2"/>
  <c r="S87" i="2"/>
  <c r="T87" i="2"/>
  <c r="U87" i="2"/>
  <c r="V87" i="2"/>
  <c r="W87" i="2"/>
  <c r="X87" i="2"/>
  <c r="Y87" i="2"/>
  <c r="N87" i="2"/>
  <c r="N87" i="4" s="1"/>
  <c r="M87" i="2"/>
  <c r="P86" i="2"/>
  <c r="AB86" i="2"/>
  <c r="AC86" i="2"/>
  <c r="AG86" i="2"/>
  <c r="AF86" i="2"/>
  <c r="AE86" i="2"/>
  <c r="AD86" i="2"/>
  <c r="AA86" i="2"/>
  <c r="R86" i="2"/>
  <c r="S86" i="2"/>
  <c r="T86" i="2"/>
  <c r="U86" i="2"/>
  <c r="V86" i="2"/>
  <c r="W86" i="2"/>
  <c r="X86" i="2"/>
  <c r="Y86" i="2"/>
  <c r="N86" i="2"/>
  <c r="M86" i="2"/>
  <c r="M86" i="4" s="1"/>
  <c r="P85" i="2"/>
  <c r="AB85" i="2"/>
  <c r="AC85" i="2"/>
  <c r="AG85" i="2"/>
  <c r="AF85" i="2"/>
  <c r="AE85" i="2"/>
  <c r="AD85" i="2"/>
  <c r="AA85" i="2"/>
  <c r="R85" i="2"/>
  <c r="S85" i="2"/>
  <c r="T85" i="2"/>
  <c r="U85" i="2"/>
  <c r="V85" i="2"/>
  <c r="W85" i="2"/>
  <c r="X85" i="2"/>
  <c r="Y85" i="2"/>
  <c r="N85" i="2"/>
  <c r="N85" i="4" s="1"/>
  <c r="M85" i="2"/>
  <c r="P84" i="2"/>
  <c r="AB84" i="2"/>
  <c r="AC84" i="2"/>
  <c r="AG84" i="2"/>
  <c r="AF84" i="2"/>
  <c r="AE84" i="2"/>
  <c r="AD84" i="2"/>
  <c r="AA84" i="2"/>
  <c r="R84" i="2"/>
  <c r="S84" i="2"/>
  <c r="T84" i="2"/>
  <c r="U84" i="2"/>
  <c r="V84" i="2"/>
  <c r="W84" i="2"/>
  <c r="X84" i="2"/>
  <c r="Y84" i="2"/>
  <c r="N84" i="2"/>
  <c r="N84" i="4" s="1"/>
  <c r="M84" i="2"/>
  <c r="P83" i="2"/>
  <c r="AB83" i="2"/>
  <c r="AC83" i="2"/>
  <c r="AG83" i="2"/>
  <c r="AF83" i="2"/>
  <c r="AE83" i="2"/>
  <c r="AD83" i="2"/>
  <c r="AA83" i="2"/>
  <c r="R83" i="2"/>
  <c r="S83" i="2"/>
  <c r="T83" i="2"/>
  <c r="U83" i="2"/>
  <c r="V83" i="2"/>
  <c r="W83" i="2"/>
  <c r="X83" i="2"/>
  <c r="Y83" i="2"/>
  <c r="N83" i="2"/>
  <c r="N83" i="4" s="1"/>
  <c r="M83" i="2"/>
  <c r="M83" i="4" s="1"/>
  <c r="P82" i="2"/>
  <c r="AB82" i="2"/>
  <c r="AC82" i="2"/>
  <c r="AG82" i="2"/>
  <c r="AF82" i="2"/>
  <c r="AE82" i="2"/>
  <c r="AD82" i="2"/>
  <c r="AA82" i="2"/>
  <c r="R82" i="2"/>
  <c r="S82" i="2"/>
  <c r="T82" i="2"/>
  <c r="U82" i="2"/>
  <c r="V82" i="2"/>
  <c r="W82" i="2"/>
  <c r="X82" i="2"/>
  <c r="Y82" i="2"/>
  <c r="N82" i="2"/>
  <c r="M82" i="2"/>
  <c r="P81" i="2"/>
  <c r="AB81" i="2"/>
  <c r="AC81" i="2"/>
  <c r="AG81" i="2"/>
  <c r="AF81" i="2"/>
  <c r="AE81" i="2"/>
  <c r="AD81" i="2"/>
  <c r="AA81" i="2"/>
  <c r="R81" i="2"/>
  <c r="S81" i="2"/>
  <c r="T81" i="2"/>
  <c r="U81" i="2"/>
  <c r="V81" i="2"/>
  <c r="W81" i="2"/>
  <c r="X81" i="2"/>
  <c r="Y81" i="2"/>
  <c r="N81" i="2"/>
  <c r="M81" i="2"/>
  <c r="P80" i="2"/>
  <c r="AB80" i="2"/>
  <c r="AC80" i="2"/>
  <c r="AG80" i="2"/>
  <c r="AF80" i="2"/>
  <c r="AE80" i="2"/>
  <c r="AD80" i="2"/>
  <c r="AA80" i="2"/>
  <c r="R80" i="2"/>
  <c r="S80" i="2"/>
  <c r="T80" i="2"/>
  <c r="U80" i="2"/>
  <c r="V80" i="2"/>
  <c r="W80" i="2"/>
  <c r="X80" i="2"/>
  <c r="Y80" i="2"/>
  <c r="N80" i="2"/>
  <c r="M80" i="2"/>
  <c r="P79" i="2"/>
  <c r="AB79" i="2"/>
  <c r="AC79" i="2"/>
  <c r="AG79" i="2"/>
  <c r="AF79" i="2"/>
  <c r="AE79" i="2"/>
  <c r="AD79" i="2"/>
  <c r="AA79" i="2"/>
  <c r="R79" i="2"/>
  <c r="S79" i="2"/>
  <c r="T79" i="2"/>
  <c r="U79" i="2"/>
  <c r="V79" i="2"/>
  <c r="W79" i="2"/>
  <c r="X79" i="2"/>
  <c r="Y79" i="2"/>
  <c r="N79" i="2"/>
  <c r="M79" i="2"/>
  <c r="M79" i="4" s="1"/>
  <c r="P78" i="2"/>
  <c r="AB78" i="2"/>
  <c r="AC78" i="2"/>
  <c r="AG78" i="2"/>
  <c r="AF78" i="2"/>
  <c r="AE78" i="2"/>
  <c r="AD78" i="2"/>
  <c r="AA78" i="2"/>
  <c r="R78" i="2"/>
  <c r="S78" i="2"/>
  <c r="T78" i="2"/>
  <c r="U78" i="2"/>
  <c r="V78" i="2"/>
  <c r="W78" i="2"/>
  <c r="X78" i="2"/>
  <c r="Y78" i="2"/>
  <c r="N78" i="2"/>
  <c r="N78" i="4" s="1"/>
  <c r="M78" i="2"/>
  <c r="P77" i="2"/>
  <c r="P76" i="2"/>
  <c r="P75" i="2"/>
  <c r="P74" i="2"/>
  <c r="P73" i="2"/>
  <c r="N73" i="2"/>
  <c r="M73" i="2"/>
  <c r="P72" i="2"/>
  <c r="N72" i="2"/>
  <c r="M72" i="2"/>
  <c r="M72" i="4" s="1"/>
  <c r="P71" i="2"/>
  <c r="N71" i="2"/>
  <c r="N71" i="4" s="1"/>
  <c r="M71" i="2"/>
  <c r="M71" i="4" s="1"/>
  <c r="P70" i="2"/>
  <c r="N70" i="2"/>
  <c r="N70" i="4" s="1"/>
  <c r="M70" i="2"/>
  <c r="P69" i="2"/>
  <c r="N69" i="2"/>
  <c r="M69" i="2"/>
  <c r="P68" i="2"/>
  <c r="N68" i="2"/>
  <c r="M68" i="2"/>
  <c r="M68" i="4" s="1"/>
  <c r="P67" i="2"/>
  <c r="N67" i="2"/>
  <c r="N67" i="4" s="1"/>
  <c r="M67" i="2"/>
  <c r="M67" i="4" s="1"/>
  <c r="P66" i="2"/>
  <c r="N66" i="2"/>
  <c r="M66" i="2"/>
  <c r="M66" i="4" s="1"/>
  <c r="P65" i="2"/>
  <c r="X65" i="2" s="1"/>
  <c r="P64" i="2"/>
  <c r="N64" i="2"/>
  <c r="M64" i="2"/>
  <c r="P63" i="2"/>
  <c r="N63" i="2"/>
  <c r="M63" i="2"/>
  <c r="M63" i="4" s="1"/>
  <c r="P62" i="2"/>
  <c r="N62" i="2"/>
  <c r="M62" i="2"/>
  <c r="M62" i="4" s="1"/>
  <c r="P61" i="2"/>
  <c r="N61" i="2"/>
  <c r="M61" i="2"/>
  <c r="M61" i="4" s="1"/>
  <c r="P60" i="2"/>
  <c r="N60" i="2"/>
  <c r="M60" i="2"/>
  <c r="P59" i="2"/>
  <c r="AF59" i="2" s="1"/>
  <c r="P58" i="2"/>
  <c r="P57" i="2"/>
  <c r="N57" i="2"/>
  <c r="M57" i="2"/>
  <c r="M57" i="4" s="1"/>
  <c r="P56" i="2"/>
  <c r="N56" i="2"/>
  <c r="N56" i="4" s="1"/>
  <c r="M56" i="2"/>
  <c r="M56" i="4" s="1"/>
  <c r="P55" i="2"/>
  <c r="W55" i="2" s="1"/>
  <c r="N55" i="2"/>
  <c r="M55" i="2"/>
  <c r="M55" i="4" s="1"/>
  <c r="P54" i="2"/>
  <c r="AB54" i="2" s="1"/>
  <c r="N54" i="2"/>
  <c r="M54" i="2"/>
  <c r="M54" i="4" s="1"/>
  <c r="P53" i="2"/>
  <c r="N53" i="2"/>
  <c r="M53" i="2"/>
  <c r="M53" i="4" s="1"/>
  <c r="P52" i="2"/>
  <c r="N52" i="2"/>
  <c r="M52" i="2"/>
  <c r="M52" i="4" s="1"/>
  <c r="P51" i="2"/>
  <c r="P50" i="2"/>
  <c r="P49" i="2"/>
  <c r="P47" i="2"/>
  <c r="AB47" i="2" s="1"/>
  <c r="N47" i="2"/>
  <c r="M47" i="2"/>
  <c r="M47" i="4" s="1"/>
  <c r="P46" i="2"/>
  <c r="N46" i="2"/>
  <c r="N46" i="4" s="1"/>
  <c r="M46" i="2"/>
  <c r="P45" i="2"/>
  <c r="N45" i="2"/>
  <c r="P44" i="2"/>
  <c r="U44" i="2" s="1"/>
  <c r="N44" i="2"/>
  <c r="M44" i="2"/>
  <c r="M44" i="4" s="1"/>
  <c r="P43" i="2"/>
  <c r="N43" i="2"/>
  <c r="M43" i="2"/>
  <c r="M43" i="4" s="1"/>
  <c r="P42" i="2"/>
  <c r="N42" i="2"/>
  <c r="M42" i="2"/>
  <c r="M42" i="4" s="1"/>
  <c r="P41" i="2"/>
  <c r="AB41" i="2" s="1"/>
  <c r="N41" i="2"/>
  <c r="N41" i="4" s="1"/>
  <c r="M41" i="2"/>
  <c r="P40" i="2"/>
  <c r="R40" i="2" s="1"/>
  <c r="N40" i="2"/>
  <c r="M40" i="2"/>
  <c r="P39" i="2"/>
  <c r="N39" i="2"/>
  <c r="M39" i="2"/>
  <c r="M39" i="4" s="1"/>
  <c r="P38" i="2"/>
  <c r="N38" i="2"/>
  <c r="N38" i="4" s="1"/>
  <c r="M38" i="2"/>
  <c r="P37" i="2"/>
  <c r="AF37" i="2" s="1"/>
  <c r="N37" i="2"/>
  <c r="M37" i="2"/>
  <c r="P36" i="2"/>
  <c r="T36" i="2" s="1"/>
  <c r="N36" i="2"/>
  <c r="M36" i="2"/>
  <c r="P35" i="2"/>
  <c r="P34" i="2"/>
  <c r="AC34" i="2" s="1"/>
  <c r="P33" i="2"/>
  <c r="S33" i="2" s="1"/>
  <c r="P32" i="2"/>
  <c r="N32" i="2"/>
  <c r="M32" i="2"/>
  <c r="P31" i="2"/>
  <c r="AB31" i="2" s="1"/>
  <c r="N31" i="2"/>
  <c r="M31" i="2"/>
  <c r="P30" i="2"/>
  <c r="AC30" i="2" s="1"/>
  <c r="N30" i="2"/>
  <c r="N30" i="4" s="1"/>
  <c r="M30" i="2"/>
  <c r="P29" i="2"/>
  <c r="P28" i="2"/>
  <c r="AF28" i="2" s="1"/>
  <c r="P27" i="2"/>
  <c r="AD27" i="2" s="1"/>
  <c r="P26" i="2"/>
  <c r="P25" i="2"/>
  <c r="P24" i="2"/>
  <c r="AD24" i="2" s="1"/>
  <c r="N24" i="2"/>
  <c r="M24" i="2"/>
  <c r="P23" i="2"/>
  <c r="N23" i="2"/>
  <c r="N23" i="4" s="1"/>
  <c r="M23" i="2"/>
  <c r="P22" i="2"/>
  <c r="N22" i="2"/>
  <c r="M22" i="2"/>
  <c r="P21" i="2"/>
  <c r="R21" i="2" s="1"/>
  <c r="P20" i="2"/>
  <c r="N20" i="2"/>
  <c r="N20" i="4" s="1"/>
  <c r="M20" i="2"/>
  <c r="P19" i="2"/>
  <c r="N19" i="2"/>
  <c r="N19" i="4" s="1"/>
  <c r="M19" i="2"/>
  <c r="P18" i="2"/>
  <c r="AE18" i="2" s="1"/>
  <c r="P17" i="2"/>
  <c r="AC17" i="2" s="1"/>
  <c r="N17" i="2"/>
  <c r="M17" i="2"/>
  <c r="M17" i="4" s="1"/>
  <c r="P16" i="2"/>
  <c r="AC16" i="2" s="1"/>
  <c r="N16" i="2"/>
  <c r="M16" i="2"/>
  <c r="P15" i="2"/>
  <c r="N15" i="2"/>
  <c r="M15" i="2"/>
  <c r="P14" i="2"/>
  <c r="N14" i="2"/>
  <c r="M14" i="2"/>
  <c r="P13" i="2"/>
  <c r="N13" i="2"/>
  <c r="M13" i="2"/>
  <c r="P12" i="2"/>
  <c r="AF12" i="2" s="1"/>
  <c r="N12" i="2"/>
  <c r="M12" i="2"/>
  <c r="P11" i="2"/>
  <c r="N11" i="2"/>
  <c r="N11" i="4" s="1"/>
  <c r="M11" i="2"/>
  <c r="M11" i="4" s="1"/>
  <c r="AJ10" i="2"/>
  <c r="P10" i="2"/>
  <c r="N10" i="2"/>
  <c r="M10" i="2"/>
  <c r="P9" i="2"/>
  <c r="N9" i="2"/>
  <c r="M9" i="2"/>
  <c r="P8" i="2"/>
  <c r="N8" i="2"/>
  <c r="M8" i="2"/>
  <c r="AL7" i="2"/>
  <c r="AM7" i="2" s="1"/>
  <c r="AN7" i="2" s="1"/>
  <c r="AO7" i="2" s="1"/>
  <c r="AP7" i="2" s="1"/>
  <c r="AQ7" i="2" s="1"/>
  <c r="AR7" i="2" s="1"/>
  <c r="AS7" i="2" s="1"/>
  <c r="AT7" i="2" s="1"/>
  <c r="P7" i="2"/>
  <c r="U7" i="2" s="1"/>
  <c r="N7" i="2"/>
  <c r="M7" i="2"/>
  <c r="M7" i="4" s="1"/>
  <c r="P6" i="2"/>
  <c r="AC6" i="2" s="1"/>
  <c r="N6" i="2"/>
  <c r="M6" i="2"/>
  <c r="P5" i="2"/>
  <c r="AL4" i="2"/>
  <c r="AL10" i="2" s="1"/>
  <c r="B157" i="4"/>
  <c r="E157" i="4"/>
  <c r="F157" i="4"/>
  <c r="G157" i="4"/>
  <c r="H157" i="4"/>
  <c r="I157" i="4"/>
  <c r="J157" i="4"/>
  <c r="K157" i="4"/>
  <c r="L157" i="4"/>
  <c r="B158" i="4"/>
  <c r="E158" i="4"/>
  <c r="F158" i="4"/>
  <c r="G158" i="4"/>
  <c r="H158" i="4"/>
  <c r="I158" i="4"/>
  <c r="J158" i="4"/>
  <c r="K158" i="4"/>
  <c r="L158" i="4"/>
  <c r="B159" i="4"/>
  <c r="E159" i="4"/>
  <c r="F159" i="4"/>
  <c r="G159" i="4"/>
  <c r="H159" i="4"/>
  <c r="I159" i="4"/>
  <c r="J159" i="4"/>
  <c r="K159" i="4"/>
  <c r="L159" i="4"/>
  <c r="B160" i="4"/>
  <c r="E160" i="4"/>
  <c r="F160" i="4"/>
  <c r="G160" i="4"/>
  <c r="H160" i="4"/>
  <c r="I160" i="4"/>
  <c r="J160" i="4"/>
  <c r="K160" i="4"/>
  <c r="L160" i="4"/>
  <c r="B161" i="4"/>
  <c r="E161" i="4"/>
  <c r="F161" i="4"/>
  <c r="G161" i="4"/>
  <c r="H161" i="4"/>
  <c r="I161" i="4"/>
  <c r="J161" i="4"/>
  <c r="K161" i="4"/>
  <c r="L161" i="4"/>
  <c r="B162" i="4"/>
  <c r="E162" i="4"/>
  <c r="F162" i="4"/>
  <c r="G162" i="4"/>
  <c r="H162" i="4"/>
  <c r="I162" i="4"/>
  <c r="J162" i="4"/>
  <c r="K162" i="4"/>
  <c r="L162" i="4"/>
  <c r="B163" i="4"/>
  <c r="E163" i="4"/>
  <c r="F163" i="4"/>
  <c r="G163" i="4"/>
  <c r="H163" i="4"/>
  <c r="I163" i="4"/>
  <c r="J163" i="4"/>
  <c r="K163" i="4"/>
  <c r="L163" i="4"/>
  <c r="B164" i="4"/>
  <c r="E164" i="4"/>
  <c r="F164" i="4"/>
  <c r="G164" i="4"/>
  <c r="H164" i="4"/>
  <c r="I164" i="4"/>
  <c r="J164" i="4"/>
  <c r="K164" i="4"/>
  <c r="L164" i="4"/>
  <c r="B165" i="4"/>
  <c r="E165" i="4"/>
  <c r="F165" i="4"/>
  <c r="G165" i="4"/>
  <c r="H165" i="4"/>
  <c r="I165" i="4"/>
  <c r="J165" i="4"/>
  <c r="K165" i="4"/>
  <c r="L165" i="4"/>
  <c r="B166" i="4"/>
  <c r="E166" i="4"/>
  <c r="F166" i="4"/>
  <c r="G166" i="4"/>
  <c r="H166" i="4"/>
  <c r="I166" i="4"/>
  <c r="J166" i="4"/>
  <c r="K166" i="4"/>
  <c r="L166" i="4"/>
  <c r="B167" i="4"/>
  <c r="E167" i="4"/>
  <c r="F167" i="4"/>
  <c r="G167" i="4"/>
  <c r="H167" i="4"/>
  <c r="I167" i="4"/>
  <c r="J167" i="4"/>
  <c r="K167" i="4"/>
  <c r="L167" i="4"/>
  <c r="B168" i="4"/>
  <c r="E168" i="4"/>
  <c r="F168" i="4"/>
  <c r="G168" i="4"/>
  <c r="H168" i="4"/>
  <c r="I168" i="4"/>
  <c r="J168" i="4"/>
  <c r="K168" i="4"/>
  <c r="L168" i="4"/>
  <c r="B169" i="4"/>
  <c r="E169" i="4"/>
  <c r="F169" i="4"/>
  <c r="G169" i="4"/>
  <c r="H169" i="4"/>
  <c r="I169" i="4"/>
  <c r="J169" i="4"/>
  <c r="K169" i="4"/>
  <c r="L169" i="4"/>
  <c r="B170" i="4"/>
  <c r="E170" i="4"/>
  <c r="F170" i="4"/>
  <c r="G170" i="4"/>
  <c r="H170" i="4"/>
  <c r="I170" i="4"/>
  <c r="J170" i="4"/>
  <c r="K170" i="4"/>
  <c r="L170" i="4"/>
  <c r="B171" i="4"/>
  <c r="E171" i="4"/>
  <c r="F171" i="4"/>
  <c r="G171" i="4"/>
  <c r="H171" i="4"/>
  <c r="I171" i="4"/>
  <c r="J171" i="4"/>
  <c r="K171" i="4"/>
  <c r="L171" i="4"/>
  <c r="B172" i="4"/>
  <c r="E172" i="4"/>
  <c r="F172" i="4"/>
  <c r="G172" i="4"/>
  <c r="H172" i="4"/>
  <c r="I172" i="4"/>
  <c r="J172" i="4"/>
  <c r="K172" i="4"/>
  <c r="L172" i="4"/>
  <c r="B173" i="4"/>
  <c r="E173" i="4"/>
  <c r="F173" i="4"/>
  <c r="G173" i="4"/>
  <c r="H173" i="4"/>
  <c r="I173" i="4"/>
  <c r="J173" i="4"/>
  <c r="K173" i="4"/>
  <c r="L173" i="4"/>
  <c r="B174" i="4"/>
  <c r="E174" i="4"/>
  <c r="F174" i="4"/>
  <c r="G174" i="4"/>
  <c r="H174" i="4"/>
  <c r="I174" i="4"/>
  <c r="J174" i="4"/>
  <c r="K174" i="4"/>
  <c r="L174" i="4"/>
  <c r="B175" i="4"/>
  <c r="E175" i="4"/>
  <c r="F175" i="4"/>
  <c r="G175" i="4"/>
  <c r="H175" i="4"/>
  <c r="I175" i="4"/>
  <c r="J175" i="4"/>
  <c r="K175" i="4"/>
  <c r="L175" i="4"/>
  <c r="B176" i="4"/>
  <c r="E176" i="4"/>
  <c r="F176" i="4"/>
  <c r="G176" i="4"/>
  <c r="H176" i="4"/>
  <c r="I176" i="4"/>
  <c r="J176" i="4"/>
  <c r="K176" i="4"/>
  <c r="L176" i="4"/>
  <c r="B177" i="4"/>
  <c r="E177" i="4"/>
  <c r="F177" i="4"/>
  <c r="G177" i="4"/>
  <c r="H177" i="4"/>
  <c r="I177" i="4"/>
  <c r="J177" i="4"/>
  <c r="K177" i="4"/>
  <c r="L177" i="4"/>
  <c r="B178" i="4"/>
  <c r="E178" i="4"/>
  <c r="F178" i="4"/>
  <c r="G178" i="4"/>
  <c r="H178" i="4"/>
  <c r="I178" i="4"/>
  <c r="J178" i="4"/>
  <c r="K178" i="4"/>
  <c r="L178" i="4"/>
  <c r="B179" i="4"/>
  <c r="E179" i="4"/>
  <c r="F179" i="4"/>
  <c r="G179" i="4"/>
  <c r="H179" i="4"/>
  <c r="I179" i="4"/>
  <c r="J179" i="4"/>
  <c r="K179" i="4"/>
  <c r="L179" i="4"/>
  <c r="B180" i="4"/>
  <c r="E180" i="4"/>
  <c r="F180" i="4"/>
  <c r="G180" i="4"/>
  <c r="H180" i="4"/>
  <c r="I180" i="4"/>
  <c r="J180" i="4"/>
  <c r="K180" i="4"/>
  <c r="L180" i="4"/>
  <c r="B181" i="4"/>
  <c r="E181" i="4"/>
  <c r="F181" i="4"/>
  <c r="G181" i="4"/>
  <c r="H181" i="4"/>
  <c r="I181" i="4"/>
  <c r="J181" i="4"/>
  <c r="K181" i="4"/>
  <c r="L181" i="4"/>
  <c r="B182" i="4"/>
  <c r="E182" i="4"/>
  <c r="F182" i="4"/>
  <c r="G182" i="4"/>
  <c r="H182" i="4"/>
  <c r="I182" i="4"/>
  <c r="J182" i="4"/>
  <c r="K182" i="4"/>
  <c r="L182" i="4"/>
  <c r="B183" i="4"/>
  <c r="E183" i="4"/>
  <c r="F183" i="4"/>
  <c r="G183" i="4"/>
  <c r="H183" i="4"/>
  <c r="I183" i="4"/>
  <c r="J183" i="4"/>
  <c r="K183" i="4"/>
  <c r="L183" i="4"/>
  <c r="B184" i="4"/>
  <c r="E184" i="4"/>
  <c r="F184" i="4"/>
  <c r="G184" i="4"/>
  <c r="H184" i="4"/>
  <c r="I184" i="4"/>
  <c r="J184" i="4"/>
  <c r="K184" i="4"/>
  <c r="L184" i="4"/>
  <c r="B185" i="4"/>
  <c r="E185" i="4"/>
  <c r="F185" i="4"/>
  <c r="G185" i="4"/>
  <c r="H185" i="4"/>
  <c r="I185" i="4"/>
  <c r="J185" i="4"/>
  <c r="K185" i="4"/>
  <c r="L185" i="4"/>
  <c r="B186" i="4"/>
  <c r="E186" i="4"/>
  <c r="F186" i="4"/>
  <c r="G186" i="4"/>
  <c r="H186" i="4"/>
  <c r="I186" i="4"/>
  <c r="J186" i="4"/>
  <c r="K186" i="4"/>
  <c r="L186" i="4"/>
  <c r="B187" i="4"/>
  <c r="E187" i="4"/>
  <c r="F187" i="4"/>
  <c r="G187" i="4"/>
  <c r="H187" i="4"/>
  <c r="I187" i="4"/>
  <c r="J187" i="4"/>
  <c r="K187" i="4"/>
  <c r="L187" i="4"/>
  <c r="B188" i="4"/>
  <c r="E188" i="4"/>
  <c r="F188" i="4"/>
  <c r="G188" i="4"/>
  <c r="H188" i="4"/>
  <c r="I188" i="4"/>
  <c r="J188" i="4"/>
  <c r="K188" i="4"/>
  <c r="L188" i="4"/>
  <c r="B189" i="4"/>
  <c r="E189" i="4"/>
  <c r="F189" i="4"/>
  <c r="G189" i="4"/>
  <c r="H189" i="4"/>
  <c r="I189" i="4"/>
  <c r="J189" i="4"/>
  <c r="K189" i="4"/>
  <c r="L189" i="4"/>
  <c r="B190" i="4"/>
  <c r="E190" i="4"/>
  <c r="F190" i="4"/>
  <c r="G190" i="4"/>
  <c r="H190" i="4"/>
  <c r="I190" i="4"/>
  <c r="J190" i="4"/>
  <c r="K190" i="4"/>
  <c r="L190" i="4"/>
  <c r="B191" i="4"/>
  <c r="E191" i="4"/>
  <c r="F191" i="4"/>
  <c r="G191" i="4"/>
  <c r="H191" i="4"/>
  <c r="I191" i="4"/>
  <c r="J191" i="4"/>
  <c r="K191" i="4"/>
  <c r="L191" i="4"/>
  <c r="B192" i="4"/>
  <c r="E192" i="4"/>
  <c r="F192" i="4"/>
  <c r="G192" i="4"/>
  <c r="H192" i="4"/>
  <c r="I192" i="4"/>
  <c r="J192" i="4"/>
  <c r="K192" i="4"/>
  <c r="L192" i="4"/>
  <c r="B193" i="4"/>
  <c r="E193" i="4"/>
  <c r="F193" i="4"/>
  <c r="G193" i="4"/>
  <c r="H193" i="4"/>
  <c r="I193" i="4"/>
  <c r="J193" i="4"/>
  <c r="K193" i="4"/>
  <c r="L193" i="4"/>
  <c r="B194" i="4"/>
  <c r="E194" i="4"/>
  <c r="F194" i="4"/>
  <c r="G194" i="4"/>
  <c r="H194" i="4"/>
  <c r="I194" i="4"/>
  <c r="J194" i="4"/>
  <c r="K194" i="4"/>
  <c r="L194" i="4"/>
  <c r="B195" i="4"/>
  <c r="E195" i="4"/>
  <c r="F195" i="4"/>
  <c r="G195" i="4"/>
  <c r="H195" i="4"/>
  <c r="I195" i="4"/>
  <c r="J195" i="4"/>
  <c r="K195" i="4"/>
  <c r="L195" i="4"/>
  <c r="B196" i="4"/>
  <c r="E196" i="4"/>
  <c r="F196" i="4"/>
  <c r="G196" i="4"/>
  <c r="H196" i="4"/>
  <c r="I196" i="4"/>
  <c r="J196" i="4"/>
  <c r="K196" i="4"/>
  <c r="L196" i="4"/>
  <c r="B197" i="4"/>
  <c r="E197" i="4"/>
  <c r="F197" i="4"/>
  <c r="G197" i="4"/>
  <c r="H197" i="4"/>
  <c r="I197" i="4"/>
  <c r="J197" i="4"/>
  <c r="K197" i="4"/>
  <c r="L197" i="4"/>
  <c r="B198" i="4"/>
  <c r="E198" i="4"/>
  <c r="F198" i="4"/>
  <c r="G198" i="4"/>
  <c r="H198" i="4"/>
  <c r="I198" i="4"/>
  <c r="J198" i="4"/>
  <c r="K198" i="4"/>
  <c r="L198" i="4"/>
  <c r="B199" i="4"/>
  <c r="E199" i="4"/>
  <c r="F199" i="4"/>
  <c r="G199" i="4"/>
  <c r="H199" i="4"/>
  <c r="I199" i="4"/>
  <c r="J199" i="4"/>
  <c r="K199" i="4"/>
  <c r="L199" i="4"/>
  <c r="B200" i="4"/>
  <c r="E200" i="4"/>
  <c r="F200" i="4"/>
  <c r="G200" i="4"/>
  <c r="H200" i="4"/>
  <c r="I200" i="4"/>
  <c r="J200" i="4"/>
  <c r="K200" i="4"/>
  <c r="L200" i="4"/>
  <c r="B201" i="4"/>
  <c r="E201" i="4"/>
  <c r="F201" i="4"/>
  <c r="G201" i="4"/>
  <c r="H201" i="4"/>
  <c r="I201" i="4"/>
  <c r="J201" i="4"/>
  <c r="K201" i="4"/>
  <c r="L201" i="4"/>
  <c r="B202" i="4"/>
  <c r="E202" i="4"/>
  <c r="F202" i="4"/>
  <c r="G202" i="4"/>
  <c r="H202" i="4"/>
  <c r="I202" i="4"/>
  <c r="J202" i="4"/>
  <c r="K202" i="4"/>
  <c r="L202" i="4"/>
  <c r="B203" i="4"/>
  <c r="E203" i="4"/>
  <c r="F203" i="4"/>
  <c r="G203" i="4"/>
  <c r="H203" i="4"/>
  <c r="I203" i="4"/>
  <c r="J203" i="4"/>
  <c r="K203" i="4"/>
  <c r="L203" i="4"/>
  <c r="B204" i="4"/>
  <c r="E204" i="4"/>
  <c r="F204" i="4"/>
  <c r="G204" i="4"/>
  <c r="H204" i="4"/>
  <c r="I204" i="4"/>
  <c r="J204" i="4"/>
  <c r="K204" i="4"/>
  <c r="L204" i="4"/>
  <c r="B205" i="4"/>
  <c r="E205" i="4"/>
  <c r="F205" i="4"/>
  <c r="G205" i="4"/>
  <c r="H205" i="4"/>
  <c r="I205" i="4"/>
  <c r="J205" i="4"/>
  <c r="K205" i="4"/>
  <c r="L205" i="4"/>
  <c r="M200" i="4"/>
  <c r="M196" i="4"/>
  <c r="M194" i="4"/>
  <c r="M182" i="4"/>
  <c r="M172" i="4"/>
  <c r="M170" i="4"/>
  <c r="M166" i="4"/>
  <c r="M162" i="4"/>
  <c r="N160" i="4"/>
  <c r="C157" i="2"/>
  <c r="C158" i="2"/>
  <c r="C159" i="2"/>
  <c r="C160" i="2"/>
  <c r="C161" i="2"/>
  <c r="D161" i="2"/>
  <c r="D162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D174" i="2"/>
  <c r="D174" i="4" s="1"/>
  <c r="D175" i="2"/>
  <c r="D176" i="2"/>
  <c r="D176" i="4" s="1"/>
  <c r="D177" i="2"/>
  <c r="D178" i="2"/>
  <c r="D178" i="4" s="1"/>
  <c r="D179" i="2"/>
  <c r="D180" i="2"/>
  <c r="D181" i="2"/>
  <c r="D182" i="2"/>
  <c r="D183" i="2"/>
  <c r="D184" i="2"/>
  <c r="D185" i="2"/>
  <c r="D185" i="4" s="1"/>
  <c r="D186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D187" i="2"/>
  <c r="D187" i="4" s="1"/>
  <c r="D188" i="2"/>
  <c r="D189" i="2"/>
  <c r="D190" i="2"/>
  <c r="D191" i="2"/>
  <c r="D191" i="4" s="1"/>
  <c r="D192" i="2"/>
  <c r="D193" i="2"/>
  <c r="D193" i="4" s="1"/>
  <c r="D194" i="2"/>
  <c r="D194" i="4" s="1"/>
  <c r="D195" i="2"/>
  <c r="D195" i="4" s="1"/>
  <c r="D196" i="2"/>
  <c r="D197" i="2"/>
  <c r="D198" i="2"/>
  <c r="D199" i="2"/>
  <c r="D199" i="4" s="1"/>
  <c r="D200" i="2"/>
  <c r="D201" i="2"/>
  <c r="D201" i="4" s="1"/>
  <c r="D202" i="2"/>
  <c r="D202" i="4" s="1"/>
  <c r="D203" i="2"/>
  <c r="D203" i="4" s="1"/>
  <c r="D204" i="2"/>
  <c r="D204" i="4" s="1"/>
  <c r="D205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3" i="4" s="1"/>
  <c r="C204" i="2"/>
  <c r="C205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5" i="4" s="1"/>
  <c r="A176" i="2"/>
  <c r="A177" i="2"/>
  <c r="A178" i="2"/>
  <c r="A179" i="2"/>
  <c r="A180" i="2"/>
  <c r="A181" i="2"/>
  <c r="A182" i="2"/>
  <c r="A183" i="2"/>
  <c r="A183" i="4" s="1"/>
  <c r="A184" i="2"/>
  <c r="A185" i="2"/>
  <c r="A186" i="2"/>
  <c r="A187" i="2"/>
  <c r="A188" i="2"/>
  <c r="A189" i="2"/>
  <c r="A190" i="2"/>
  <c r="A191" i="2"/>
  <c r="A191" i="4" s="1"/>
  <c r="A192" i="2"/>
  <c r="A193" i="2"/>
  <c r="A194" i="2"/>
  <c r="A195" i="2"/>
  <c r="A196" i="2"/>
  <c r="A197" i="2"/>
  <c r="A198" i="2"/>
  <c r="A199" i="2"/>
  <c r="A200" i="2"/>
  <c r="A201" i="2"/>
  <c r="A202" i="2"/>
  <c r="A203" i="2"/>
  <c r="A203" i="4" s="1"/>
  <c r="A204" i="2"/>
  <c r="A205" i="2"/>
  <c r="A205" i="4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B2" i="4"/>
  <c r="D2" i="4"/>
  <c r="E2" i="4"/>
  <c r="F2" i="4"/>
  <c r="H2" i="4"/>
  <c r="A5" i="4"/>
  <c r="B5" i="4"/>
  <c r="C5" i="4"/>
  <c r="D5" i="4"/>
  <c r="F5" i="4"/>
  <c r="G5" i="4"/>
  <c r="H5" i="4"/>
  <c r="I5" i="4"/>
  <c r="J5" i="4"/>
  <c r="K5" i="4"/>
  <c r="L5" i="4"/>
  <c r="B6" i="4"/>
  <c r="F6" i="4"/>
  <c r="G6" i="4"/>
  <c r="H6" i="4"/>
  <c r="I6" i="4"/>
  <c r="J6" i="4"/>
  <c r="K6" i="4"/>
  <c r="L6" i="4"/>
  <c r="B7" i="4"/>
  <c r="F7" i="4"/>
  <c r="G7" i="4"/>
  <c r="H7" i="4"/>
  <c r="I7" i="4"/>
  <c r="J7" i="4"/>
  <c r="K7" i="4"/>
  <c r="L7" i="4"/>
  <c r="B8" i="4"/>
  <c r="F8" i="4"/>
  <c r="G8" i="4"/>
  <c r="H8" i="4"/>
  <c r="I8" i="4"/>
  <c r="J8" i="4"/>
  <c r="K8" i="4"/>
  <c r="L8" i="4"/>
  <c r="B9" i="4"/>
  <c r="F9" i="4"/>
  <c r="G9" i="4"/>
  <c r="H9" i="4"/>
  <c r="I9" i="4"/>
  <c r="J9" i="4"/>
  <c r="K9" i="4"/>
  <c r="L9" i="4"/>
  <c r="B10" i="4"/>
  <c r="F10" i="4"/>
  <c r="G10" i="4"/>
  <c r="H10" i="4"/>
  <c r="I10" i="4"/>
  <c r="J10" i="4"/>
  <c r="K10" i="4"/>
  <c r="L10" i="4"/>
  <c r="B11" i="4"/>
  <c r="F11" i="4"/>
  <c r="G11" i="4"/>
  <c r="H11" i="4"/>
  <c r="I11" i="4"/>
  <c r="J11" i="4"/>
  <c r="K11" i="4"/>
  <c r="L11" i="4"/>
  <c r="B12" i="4"/>
  <c r="F12" i="4"/>
  <c r="G12" i="4"/>
  <c r="H12" i="4"/>
  <c r="I12" i="4"/>
  <c r="J12" i="4"/>
  <c r="K12" i="4"/>
  <c r="L12" i="4"/>
  <c r="B13" i="4"/>
  <c r="F13" i="4"/>
  <c r="G13" i="4"/>
  <c r="H13" i="4"/>
  <c r="I13" i="4"/>
  <c r="J13" i="4"/>
  <c r="K13" i="4"/>
  <c r="L13" i="4"/>
  <c r="B14" i="4"/>
  <c r="F14" i="4"/>
  <c r="G14" i="4"/>
  <c r="H14" i="4"/>
  <c r="I14" i="4"/>
  <c r="J14" i="4"/>
  <c r="K14" i="4"/>
  <c r="L14" i="4"/>
  <c r="B15" i="4"/>
  <c r="F15" i="4"/>
  <c r="G15" i="4"/>
  <c r="H15" i="4"/>
  <c r="I15" i="4"/>
  <c r="J15" i="4"/>
  <c r="K15" i="4"/>
  <c r="L15" i="4"/>
  <c r="B16" i="4"/>
  <c r="F16" i="4"/>
  <c r="G16" i="4"/>
  <c r="H16" i="4"/>
  <c r="I16" i="4"/>
  <c r="J16" i="4"/>
  <c r="K16" i="4"/>
  <c r="L16" i="4"/>
  <c r="B17" i="4"/>
  <c r="F17" i="4"/>
  <c r="G17" i="4"/>
  <c r="H17" i="4"/>
  <c r="I17" i="4"/>
  <c r="J17" i="4"/>
  <c r="K17" i="4"/>
  <c r="L17" i="4"/>
  <c r="B18" i="4"/>
  <c r="F18" i="4"/>
  <c r="G18" i="4"/>
  <c r="H18" i="4"/>
  <c r="I18" i="4"/>
  <c r="J18" i="4"/>
  <c r="K18" i="4"/>
  <c r="L18" i="4"/>
  <c r="B19" i="4"/>
  <c r="F19" i="4"/>
  <c r="G19" i="4"/>
  <c r="H19" i="4"/>
  <c r="I19" i="4"/>
  <c r="J19" i="4"/>
  <c r="K19" i="4"/>
  <c r="L19" i="4"/>
  <c r="B20" i="4"/>
  <c r="F20" i="4"/>
  <c r="G20" i="4"/>
  <c r="H20" i="4"/>
  <c r="I20" i="4"/>
  <c r="J20" i="4"/>
  <c r="K20" i="4"/>
  <c r="L20" i="4"/>
  <c r="B21" i="4"/>
  <c r="F21" i="4"/>
  <c r="G21" i="4"/>
  <c r="H21" i="4"/>
  <c r="I21" i="4"/>
  <c r="J21" i="4"/>
  <c r="K21" i="4"/>
  <c r="L21" i="4"/>
  <c r="B22" i="4"/>
  <c r="F22" i="4"/>
  <c r="G22" i="4"/>
  <c r="H22" i="4"/>
  <c r="I22" i="4"/>
  <c r="J22" i="4"/>
  <c r="K22" i="4"/>
  <c r="L22" i="4"/>
  <c r="B23" i="4"/>
  <c r="F23" i="4"/>
  <c r="G23" i="4"/>
  <c r="H23" i="4"/>
  <c r="I23" i="4"/>
  <c r="J23" i="4"/>
  <c r="K23" i="4"/>
  <c r="L23" i="4"/>
  <c r="B24" i="4"/>
  <c r="F24" i="4"/>
  <c r="G24" i="4"/>
  <c r="H24" i="4"/>
  <c r="I24" i="4"/>
  <c r="J24" i="4"/>
  <c r="K24" i="4"/>
  <c r="L24" i="4"/>
  <c r="B25" i="4"/>
  <c r="F25" i="4"/>
  <c r="G25" i="4"/>
  <c r="H25" i="4"/>
  <c r="I25" i="4"/>
  <c r="J25" i="4"/>
  <c r="K25" i="4"/>
  <c r="L25" i="4"/>
  <c r="B26" i="4"/>
  <c r="F26" i="4"/>
  <c r="G26" i="4"/>
  <c r="H26" i="4"/>
  <c r="I26" i="4"/>
  <c r="J26" i="4"/>
  <c r="K26" i="4"/>
  <c r="L26" i="4"/>
  <c r="B27" i="4"/>
  <c r="F27" i="4"/>
  <c r="G27" i="4"/>
  <c r="H27" i="4"/>
  <c r="I27" i="4"/>
  <c r="J27" i="4"/>
  <c r="K27" i="4"/>
  <c r="L27" i="4"/>
  <c r="B28" i="4"/>
  <c r="F28" i="4"/>
  <c r="G28" i="4"/>
  <c r="H28" i="4"/>
  <c r="I28" i="4"/>
  <c r="J28" i="4"/>
  <c r="K28" i="4"/>
  <c r="L28" i="4"/>
  <c r="B29" i="4"/>
  <c r="F29" i="4"/>
  <c r="G29" i="4"/>
  <c r="H29" i="4"/>
  <c r="I29" i="4"/>
  <c r="J29" i="4"/>
  <c r="K29" i="4"/>
  <c r="L29" i="4"/>
  <c r="B30" i="4"/>
  <c r="F30" i="4"/>
  <c r="G30" i="4"/>
  <c r="H30" i="4"/>
  <c r="I30" i="4"/>
  <c r="J30" i="4"/>
  <c r="K30" i="4"/>
  <c r="L30" i="4"/>
  <c r="B31" i="4"/>
  <c r="F31" i="4"/>
  <c r="G31" i="4"/>
  <c r="H31" i="4"/>
  <c r="I31" i="4"/>
  <c r="J31" i="4"/>
  <c r="K31" i="4"/>
  <c r="L31" i="4"/>
  <c r="B32" i="4"/>
  <c r="F32" i="4"/>
  <c r="G32" i="4"/>
  <c r="H32" i="4"/>
  <c r="I32" i="4"/>
  <c r="J32" i="4"/>
  <c r="K32" i="4"/>
  <c r="L32" i="4"/>
  <c r="B33" i="4"/>
  <c r="F33" i="4"/>
  <c r="G33" i="4"/>
  <c r="H33" i="4"/>
  <c r="I33" i="4"/>
  <c r="J33" i="4"/>
  <c r="K33" i="4"/>
  <c r="L33" i="4"/>
  <c r="B34" i="4"/>
  <c r="F34" i="4"/>
  <c r="G34" i="4"/>
  <c r="H34" i="4"/>
  <c r="I34" i="4"/>
  <c r="J34" i="4"/>
  <c r="K34" i="4"/>
  <c r="L34" i="4"/>
  <c r="B35" i="4"/>
  <c r="F35" i="4"/>
  <c r="G35" i="4"/>
  <c r="H35" i="4"/>
  <c r="I35" i="4"/>
  <c r="J35" i="4"/>
  <c r="K35" i="4"/>
  <c r="L35" i="4"/>
  <c r="B36" i="4"/>
  <c r="F36" i="4"/>
  <c r="G36" i="4"/>
  <c r="H36" i="4"/>
  <c r="I36" i="4"/>
  <c r="J36" i="4"/>
  <c r="K36" i="4"/>
  <c r="L36" i="4"/>
  <c r="B37" i="4"/>
  <c r="F37" i="4"/>
  <c r="G37" i="4"/>
  <c r="H37" i="4"/>
  <c r="I37" i="4"/>
  <c r="J37" i="4"/>
  <c r="K37" i="4"/>
  <c r="L37" i="4"/>
  <c r="B38" i="4"/>
  <c r="E38" i="4"/>
  <c r="F38" i="4"/>
  <c r="G38" i="4"/>
  <c r="H38" i="4"/>
  <c r="I38" i="4"/>
  <c r="J38" i="4"/>
  <c r="K38" i="4"/>
  <c r="L38" i="4"/>
  <c r="B39" i="4"/>
  <c r="E39" i="4"/>
  <c r="F39" i="4"/>
  <c r="G39" i="4"/>
  <c r="H39" i="4"/>
  <c r="I39" i="4"/>
  <c r="J39" i="4"/>
  <c r="K39" i="4"/>
  <c r="L39" i="4"/>
  <c r="B40" i="4"/>
  <c r="E40" i="4"/>
  <c r="F40" i="4"/>
  <c r="G40" i="4"/>
  <c r="H40" i="4"/>
  <c r="I40" i="4"/>
  <c r="J40" i="4"/>
  <c r="K40" i="4"/>
  <c r="L40" i="4"/>
  <c r="B41" i="4"/>
  <c r="E41" i="4"/>
  <c r="F41" i="4"/>
  <c r="G41" i="4"/>
  <c r="H41" i="4"/>
  <c r="I41" i="4"/>
  <c r="J41" i="4"/>
  <c r="K41" i="4"/>
  <c r="L41" i="4"/>
  <c r="B42" i="4"/>
  <c r="E42" i="4"/>
  <c r="F42" i="4"/>
  <c r="G42" i="4"/>
  <c r="H42" i="4"/>
  <c r="I42" i="4"/>
  <c r="J42" i="4"/>
  <c r="K42" i="4"/>
  <c r="L42" i="4"/>
  <c r="B43" i="4"/>
  <c r="E43" i="4"/>
  <c r="F43" i="4"/>
  <c r="G43" i="4"/>
  <c r="H43" i="4"/>
  <c r="I43" i="4"/>
  <c r="J43" i="4"/>
  <c r="K43" i="4"/>
  <c r="L43" i="4"/>
  <c r="B44" i="4"/>
  <c r="E44" i="4"/>
  <c r="F44" i="4"/>
  <c r="G44" i="4"/>
  <c r="H44" i="4"/>
  <c r="I44" i="4"/>
  <c r="J44" i="4"/>
  <c r="K44" i="4"/>
  <c r="L44" i="4"/>
  <c r="B45" i="4"/>
  <c r="E45" i="4"/>
  <c r="F45" i="4"/>
  <c r="G45" i="4"/>
  <c r="H45" i="4"/>
  <c r="I45" i="4"/>
  <c r="J45" i="4"/>
  <c r="K45" i="4"/>
  <c r="L45" i="4"/>
  <c r="B46" i="4"/>
  <c r="E46" i="4"/>
  <c r="F46" i="4"/>
  <c r="G46" i="4"/>
  <c r="H46" i="4"/>
  <c r="I46" i="4"/>
  <c r="J46" i="4"/>
  <c r="K46" i="4"/>
  <c r="L46" i="4"/>
  <c r="B47" i="4"/>
  <c r="E47" i="4"/>
  <c r="F47" i="4"/>
  <c r="G47" i="4"/>
  <c r="H47" i="4"/>
  <c r="I47" i="4"/>
  <c r="J47" i="4"/>
  <c r="K47" i="4"/>
  <c r="L47" i="4"/>
  <c r="B49" i="4"/>
  <c r="E49" i="4"/>
  <c r="F49" i="4"/>
  <c r="G49" i="4"/>
  <c r="H49" i="4"/>
  <c r="I49" i="4"/>
  <c r="J49" i="4"/>
  <c r="K49" i="4"/>
  <c r="L49" i="4"/>
  <c r="B50" i="4"/>
  <c r="E50" i="4"/>
  <c r="F50" i="4"/>
  <c r="G50" i="4"/>
  <c r="H50" i="4"/>
  <c r="I50" i="4"/>
  <c r="J50" i="4"/>
  <c r="K50" i="4"/>
  <c r="L50" i="4"/>
  <c r="B51" i="4"/>
  <c r="E51" i="4"/>
  <c r="F51" i="4"/>
  <c r="G51" i="4"/>
  <c r="H51" i="4"/>
  <c r="I51" i="4"/>
  <c r="J51" i="4"/>
  <c r="K51" i="4"/>
  <c r="L51" i="4"/>
  <c r="B52" i="4"/>
  <c r="E52" i="4"/>
  <c r="F52" i="4"/>
  <c r="G52" i="4"/>
  <c r="H52" i="4"/>
  <c r="I52" i="4"/>
  <c r="J52" i="4"/>
  <c r="K52" i="4"/>
  <c r="L52" i="4"/>
  <c r="B53" i="4"/>
  <c r="E53" i="4"/>
  <c r="F53" i="4"/>
  <c r="G53" i="4"/>
  <c r="H53" i="4"/>
  <c r="I53" i="4"/>
  <c r="J53" i="4"/>
  <c r="K53" i="4"/>
  <c r="L53" i="4"/>
  <c r="B54" i="4"/>
  <c r="E54" i="4"/>
  <c r="F54" i="4"/>
  <c r="G54" i="4"/>
  <c r="H54" i="4"/>
  <c r="I54" i="4"/>
  <c r="J54" i="4"/>
  <c r="K54" i="4"/>
  <c r="L54" i="4"/>
  <c r="B55" i="4"/>
  <c r="E55" i="4"/>
  <c r="F55" i="4"/>
  <c r="G55" i="4"/>
  <c r="H55" i="4"/>
  <c r="I55" i="4"/>
  <c r="J55" i="4"/>
  <c r="K55" i="4"/>
  <c r="L55" i="4"/>
  <c r="B56" i="4"/>
  <c r="E56" i="4"/>
  <c r="F56" i="4"/>
  <c r="G56" i="4"/>
  <c r="H56" i="4"/>
  <c r="I56" i="4"/>
  <c r="J56" i="4"/>
  <c r="K56" i="4"/>
  <c r="L56" i="4"/>
  <c r="B57" i="4"/>
  <c r="E57" i="4"/>
  <c r="F57" i="4"/>
  <c r="G57" i="4"/>
  <c r="H57" i="4"/>
  <c r="I57" i="4"/>
  <c r="J57" i="4"/>
  <c r="K57" i="4"/>
  <c r="L57" i="4"/>
  <c r="B58" i="4"/>
  <c r="E58" i="4"/>
  <c r="F58" i="4"/>
  <c r="G58" i="4"/>
  <c r="H58" i="4"/>
  <c r="I58" i="4"/>
  <c r="J58" i="4"/>
  <c r="K58" i="4"/>
  <c r="L58" i="4"/>
  <c r="B59" i="4"/>
  <c r="E59" i="4"/>
  <c r="F59" i="4"/>
  <c r="G59" i="4"/>
  <c r="H59" i="4"/>
  <c r="I59" i="4"/>
  <c r="J59" i="4"/>
  <c r="K59" i="4"/>
  <c r="L59" i="4"/>
  <c r="B60" i="4"/>
  <c r="E60" i="4"/>
  <c r="F60" i="4"/>
  <c r="G60" i="4"/>
  <c r="H60" i="4"/>
  <c r="I60" i="4"/>
  <c r="J60" i="4"/>
  <c r="K60" i="4"/>
  <c r="L60" i="4"/>
  <c r="B61" i="4"/>
  <c r="E61" i="4"/>
  <c r="F61" i="4"/>
  <c r="G61" i="4"/>
  <c r="H61" i="4"/>
  <c r="I61" i="4"/>
  <c r="J61" i="4"/>
  <c r="K61" i="4"/>
  <c r="L61" i="4"/>
  <c r="B62" i="4"/>
  <c r="E62" i="4"/>
  <c r="F62" i="4"/>
  <c r="G62" i="4"/>
  <c r="H62" i="4"/>
  <c r="I62" i="4"/>
  <c r="J62" i="4"/>
  <c r="K62" i="4"/>
  <c r="L62" i="4"/>
  <c r="B63" i="4"/>
  <c r="E63" i="4"/>
  <c r="F63" i="4"/>
  <c r="G63" i="4"/>
  <c r="H63" i="4"/>
  <c r="I63" i="4"/>
  <c r="J63" i="4"/>
  <c r="K63" i="4"/>
  <c r="L63" i="4"/>
  <c r="B64" i="4"/>
  <c r="E64" i="4"/>
  <c r="F64" i="4"/>
  <c r="G64" i="4"/>
  <c r="H64" i="4"/>
  <c r="I64" i="4"/>
  <c r="J64" i="4"/>
  <c r="K64" i="4"/>
  <c r="L64" i="4"/>
  <c r="B65" i="4"/>
  <c r="E65" i="4"/>
  <c r="F65" i="4"/>
  <c r="G65" i="4"/>
  <c r="H65" i="4"/>
  <c r="I65" i="4"/>
  <c r="J65" i="4"/>
  <c r="K65" i="4"/>
  <c r="L65" i="4"/>
  <c r="B66" i="4"/>
  <c r="E66" i="4"/>
  <c r="F66" i="4"/>
  <c r="G66" i="4"/>
  <c r="H66" i="4"/>
  <c r="I66" i="4"/>
  <c r="J66" i="4"/>
  <c r="K66" i="4"/>
  <c r="L66" i="4"/>
  <c r="B67" i="4"/>
  <c r="E67" i="4"/>
  <c r="F67" i="4"/>
  <c r="G67" i="4"/>
  <c r="H67" i="4"/>
  <c r="I67" i="4"/>
  <c r="J67" i="4"/>
  <c r="K67" i="4"/>
  <c r="L67" i="4"/>
  <c r="B68" i="4"/>
  <c r="E68" i="4"/>
  <c r="F68" i="4"/>
  <c r="G68" i="4"/>
  <c r="H68" i="4"/>
  <c r="I68" i="4"/>
  <c r="J68" i="4"/>
  <c r="K68" i="4"/>
  <c r="L68" i="4"/>
  <c r="B69" i="4"/>
  <c r="E69" i="4"/>
  <c r="F69" i="4"/>
  <c r="G69" i="4"/>
  <c r="H69" i="4"/>
  <c r="I69" i="4"/>
  <c r="J69" i="4"/>
  <c r="K69" i="4"/>
  <c r="L69" i="4"/>
  <c r="B70" i="4"/>
  <c r="E70" i="4"/>
  <c r="F70" i="4"/>
  <c r="G70" i="4"/>
  <c r="H70" i="4"/>
  <c r="I70" i="4"/>
  <c r="J70" i="4"/>
  <c r="K70" i="4"/>
  <c r="L70" i="4"/>
  <c r="B71" i="4"/>
  <c r="E71" i="4"/>
  <c r="F71" i="4"/>
  <c r="G71" i="4"/>
  <c r="H71" i="4"/>
  <c r="I71" i="4"/>
  <c r="J71" i="4"/>
  <c r="K71" i="4"/>
  <c r="L71" i="4"/>
  <c r="B72" i="4"/>
  <c r="E72" i="4"/>
  <c r="F72" i="4"/>
  <c r="G72" i="4"/>
  <c r="H72" i="4"/>
  <c r="I72" i="4"/>
  <c r="J72" i="4"/>
  <c r="K72" i="4"/>
  <c r="L72" i="4"/>
  <c r="B73" i="4"/>
  <c r="E73" i="4"/>
  <c r="F73" i="4"/>
  <c r="G73" i="4"/>
  <c r="H73" i="4"/>
  <c r="I73" i="4"/>
  <c r="J73" i="4"/>
  <c r="K73" i="4"/>
  <c r="L73" i="4"/>
  <c r="B74" i="4"/>
  <c r="E74" i="4"/>
  <c r="F74" i="4"/>
  <c r="G74" i="4"/>
  <c r="H74" i="4"/>
  <c r="I74" i="4"/>
  <c r="J74" i="4"/>
  <c r="K74" i="4"/>
  <c r="L74" i="4"/>
  <c r="B75" i="4"/>
  <c r="E75" i="4"/>
  <c r="F75" i="4"/>
  <c r="G75" i="4"/>
  <c r="H75" i="4"/>
  <c r="I75" i="4"/>
  <c r="J75" i="4"/>
  <c r="K75" i="4"/>
  <c r="L75" i="4"/>
  <c r="B76" i="4"/>
  <c r="E76" i="4"/>
  <c r="F76" i="4"/>
  <c r="G76" i="4"/>
  <c r="H76" i="4"/>
  <c r="I76" i="4"/>
  <c r="J76" i="4"/>
  <c r="K76" i="4"/>
  <c r="L76" i="4"/>
  <c r="B77" i="4"/>
  <c r="E77" i="4"/>
  <c r="F77" i="4"/>
  <c r="G77" i="4"/>
  <c r="H77" i="4"/>
  <c r="I77" i="4"/>
  <c r="J77" i="4"/>
  <c r="K77" i="4"/>
  <c r="L77" i="4"/>
  <c r="B78" i="4"/>
  <c r="E78" i="4"/>
  <c r="F78" i="4"/>
  <c r="G78" i="4"/>
  <c r="H78" i="4"/>
  <c r="I78" i="4"/>
  <c r="J78" i="4"/>
  <c r="K78" i="4"/>
  <c r="L78" i="4"/>
  <c r="B79" i="4"/>
  <c r="E79" i="4"/>
  <c r="F79" i="4"/>
  <c r="G79" i="4"/>
  <c r="H79" i="4"/>
  <c r="I79" i="4"/>
  <c r="J79" i="4"/>
  <c r="K79" i="4"/>
  <c r="L79" i="4"/>
  <c r="B80" i="4"/>
  <c r="E80" i="4"/>
  <c r="F80" i="4"/>
  <c r="G80" i="4"/>
  <c r="H80" i="4"/>
  <c r="I80" i="4"/>
  <c r="J80" i="4"/>
  <c r="K80" i="4"/>
  <c r="L80" i="4"/>
  <c r="B81" i="4"/>
  <c r="E81" i="4"/>
  <c r="F81" i="4"/>
  <c r="G81" i="4"/>
  <c r="H81" i="4"/>
  <c r="I81" i="4"/>
  <c r="J81" i="4"/>
  <c r="K81" i="4"/>
  <c r="L81" i="4"/>
  <c r="B82" i="4"/>
  <c r="E82" i="4"/>
  <c r="F82" i="4"/>
  <c r="G82" i="4"/>
  <c r="H82" i="4"/>
  <c r="I82" i="4"/>
  <c r="J82" i="4"/>
  <c r="K82" i="4"/>
  <c r="L82" i="4"/>
  <c r="B83" i="4"/>
  <c r="E83" i="4"/>
  <c r="F83" i="4"/>
  <c r="G83" i="4"/>
  <c r="H83" i="4"/>
  <c r="I83" i="4"/>
  <c r="J83" i="4"/>
  <c r="K83" i="4"/>
  <c r="L83" i="4"/>
  <c r="B84" i="4"/>
  <c r="E84" i="4"/>
  <c r="F84" i="4"/>
  <c r="G84" i="4"/>
  <c r="H84" i="4"/>
  <c r="I84" i="4"/>
  <c r="J84" i="4"/>
  <c r="K84" i="4"/>
  <c r="L84" i="4"/>
  <c r="B85" i="4"/>
  <c r="E85" i="4"/>
  <c r="F85" i="4"/>
  <c r="G85" i="4"/>
  <c r="H85" i="4"/>
  <c r="I85" i="4"/>
  <c r="J85" i="4"/>
  <c r="K85" i="4"/>
  <c r="L85" i="4"/>
  <c r="B86" i="4"/>
  <c r="E86" i="4"/>
  <c r="F86" i="4"/>
  <c r="G86" i="4"/>
  <c r="H86" i="4"/>
  <c r="I86" i="4"/>
  <c r="J86" i="4"/>
  <c r="K86" i="4"/>
  <c r="L86" i="4"/>
  <c r="B87" i="4"/>
  <c r="E87" i="4"/>
  <c r="F87" i="4"/>
  <c r="G87" i="4"/>
  <c r="H87" i="4"/>
  <c r="I87" i="4"/>
  <c r="J87" i="4"/>
  <c r="K87" i="4"/>
  <c r="L87" i="4"/>
  <c r="B88" i="4"/>
  <c r="E88" i="4"/>
  <c r="F88" i="4"/>
  <c r="G88" i="4"/>
  <c r="H88" i="4"/>
  <c r="I88" i="4"/>
  <c r="J88" i="4"/>
  <c r="K88" i="4"/>
  <c r="L88" i="4"/>
  <c r="B89" i="4"/>
  <c r="E89" i="4"/>
  <c r="F89" i="4"/>
  <c r="G89" i="4"/>
  <c r="H89" i="4"/>
  <c r="I89" i="4"/>
  <c r="J89" i="4"/>
  <c r="K89" i="4"/>
  <c r="L89" i="4"/>
  <c r="B90" i="4"/>
  <c r="E90" i="4"/>
  <c r="F90" i="4"/>
  <c r="G90" i="4"/>
  <c r="H90" i="4"/>
  <c r="I90" i="4"/>
  <c r="J90" i="4"/>
  <c r="K90" i="4"/>
  <c r="L90" i="4"/>
  <c r="B91" i="4"/>
  <c r="E91" i="4"/>
  <c r="F91" i="4"/>
  <c r="G91" i="4"/>
  <c r="H91" i="4"/>
  <c r="I91" i="4"/>
  <c r="J91" i="4"/>
  <c r="K91" i="4"/>
  <c r="L91" i="4"/>
  <c r="B92" i="4"/>
  <c r="E92" i="4"/>
  <c r="F92" i="4"/>
  <c r="G92" i="4"/>
  <c r="H92" i="4"/>
  <c r="I92" i="4"/>
  <c r="J92" i="4"/>
  <c r="K92" i="4"/>
  <c r="L92" i="4"/>
  <c r="B93" i="4"/>
  <c r="E93" i="4"/>
  <c r="F93" i="4"/>
  <c r="G93" i="4"/>
  <c r="H93" i="4"/>
  <c r="I93" i="4"/>
  <c r="J93" i="4"/>
  <c r="K93" i="4"/>
  <c r="L93" i="4"/>
  <c r="B94" i="4"/>
  <c r="E94" i="4"/>
  <c r="F94" i="4"/>
  <c r="G94" i="4"/>
  <c r="H94" i="4"/>
  <c r="I94" i="4"/>
  <c r="J94" i="4"/>
  <c r="K94" i="4"/>
  <c r="L94" i="4"/>
  <c r="B95" i="4"/>
  <c r="E95" i="4"/>
  <c r="F95" i="4"/>
  <c r="G95" i="4"/>
  <c r="H95" i="4"/>
  <c r="I95" i="4"/>
  <c r="J95" i="4"/>
  <c r="K95" i="4"/>
  <c r="L95" i="4"/>
  <c r="B96" i="4"/>
  <c r="E96" i="4"/>
  <c r="F96" i="4"/>
  <c r="G96" i="4"/>
  <c r="H96" i="4"/>
  <c r="I96" i="4"/>
  <c r="J96" i="4"/>
  <c r="K96" i="4"/>
  <c r="L96" i="4"/>
  <c r="B97" i="4"/>
  <c r="E97" i="4"/>
  <c r="F97" i="4"/>
  <c r="G97" i="4"/>
  <c r="H97" i="4"/>
  <c r="I97" i="4"/>
  <c r="J97" i="4"/>
  <c r="K97" i="4"/>
  <c r="L97" i="4"/>
  <c r="B98" i="4"/>
  <c r="E98" i="4"/>
  <c r="F98" i="4"/>
  <c r="G98" i="4"/>
  <c r="H98" i="4"/>
  <c r="I98" i="4"/>
  <c r="J98" i="4"/>
  <c r="K98" i="4"/>
  <c r="L98" i="4"/>
  <c r="B99" i="4"/>
  <c r="E99" i="4"/>
  <c r="F99" i="4"/>
  <c r="G99" i="4"/>
  <c r="H99" i="4"/>
  <c r="I99" i="4"/>
  <c r="J99" i="4"/>
  <c r="K99" i="4"/>
  <c r="L99" i="4"/>
  <c r="B100" i="4"/>
  <c r="E100" i="4"/>
  <c r="F100" i="4"/>
  <c r="G100" i="4"/>
  <c r="H100" i="4"/>
  <c r="I100" i="4"/>
  <c r="J100" i="4"/>
  <c r="K100" i="4"/>
  <c r="L100" i="4"/>
  <c r="B101" i="4"/>
  <c r="E101" i="4"/>
  <c r="F101" i="4"/>
  <c r="G101" i="4"/>
  <c r="H101" i="4"/>
  <c r="I101" i="4"/>
  <c r="J101" i="4"/>
  <c r="K101" i="4"/>
  <c r="L101" i="4"/>
  <c r="B102" i="4"/>
  <c r="E102" i="4"/>
  <c r="F102" i="4"/>
  <c r="G102" i="4"/>
  <c r="H102" i="4"/>
  <c r="I102" i="4"/>
  <c r="J102" i="4"/>
  <c r="K102" i="4"/>
  <c r="L102" i="4"/>
  <c r="B103" i="4"/>
  <c r="E103" i="4"/>
  <c r="F103" i="4"/>
  <c r="G103" i="4"/>
  <c r="H103" i="4"/>
  <c r="I103" i="4"/>
  <c r="J103" i="4"/>
  <c r="K103" i="4"/>
  <c r="L103" i="4"/>
  <c r="B104" i="4"/>
  <c r="E104" i="4"/>
  <c r="F104" i="4"/>
  <c r="G104" i="4"/>
  <c r="H104" i="4"/>
  <c r="I104" i="4"/>
  <c r="J104" i="4"/>
  <c r="K104" i="4"/>
  <c r="L104" i="4"/>
  <c r="B105" i="4"/>
  <c r="E105" i="4"/>
  <c r="F105" i="4"/>
  <c r="G105" i="4"/>
  <c r="H105" i="4"/>
  <c r="I105" i="4"/>
  <c r="J105" i="4"/>
  <c r="K105" i="4"/>
  <c r="L105" i="4"/>
  <c r="B106" i="4"/>
  <c r="E106" i="4"/>
  <c r="F106" i="4"/>
  <c r="G106" i="4"/>
  <c r="H106" i="4"/>
  <c r="I106" i="4"/>
  <c r="J106" i="4"/>
  <c r="K106" i="4"/>
  <c r="L106" i="4"/>
  <c r="B107" i="4"/>
  <c r="E107" i="4"/>
  <c r="F107" i="4"/>
  <c r="G107" i="4"/>
  <c r="H107" i="4"/>
  <c r="I107" i="4"/>
  <c r="J107" i="4"/>
  <c r="K107" i="4"/>
  <c r="L107" i="4"/>
  <c r="B108" i="4"/>
  <c r="E108" i="4"/>
  <c r="F108" i="4"/>
  <c r="G108" i="4"/>
  <c r="H108" i="4"/>
  <c r="I108" i="4"/>
  <c r="J108" i="4"/>
  <c r="K108" i="4"/>
  <c r="L108" i="4"/>
  <c r="B109" i="4"/>
  <c r="E109" i="4"/>
  <c r="F109" i="4"/>
  <c r="G109" i="4"/>
  <c r="H109" i="4"/>
  <c r="I109" i="4"/>
  <c r="J109" i="4"/>
  <c r="K109" i="4"/>
  <c r="L109" i="4"/>
  <c r="B110" i="4"/>
  <c r="E110" i="4"/>
  <c r="F110" i="4"/>
  <c r="G110" i="4"/>
  <c r="H110" i="4"/>
  <c r="I110" i="4"/>
  <c r="J110" i="4"/>
  <c r="K110" i="4"/>
  <c r="L110" i="4"/>
  <c r="B111" i="4"/>
  <c r="E111" i="4"/>
  <c r="F111" i="4"/>
  <c r="G111" i="4"/>
  <c r="H111" i="4"/>
  <c r="I111" i="4"/>
  <c r="J111" i="4"/>
  <c r="K111" i="4"/>
  <c r="L111" i="4"/>
  <c r="B112" i="4"/>
  <c r="E112" i="4"/>
  <c r="F112" i="4"/>
  <c r="G112" i="4"/>
  <c r="H112" i="4"/>
  <c r="I112" i="4"/>
  <c r="J112" i="4"/>
  <c r="K112" i="4"/>
  <c r="L112" i="4"/>
  <c r="B113" i="4"/>
  <c r="E113" i="4"/>
  <c r="F113" i="4"/>
  <c r="G113" i="4"/>
  <c r="H113" i="4"/>
  <c r="I113" i="4"/>
  <c r="J113" i="4"/>
  <c r="K113" i="4"/>
  <c r="L113" i="4"/>
  <c r="B114" i="4"/>
  <c r="E114" i="4"/>
  <c r="F114" i="4"/>
  <c r="G114" i="4"/>
  <c r="H114" i="4"/>
  <c r="I114" i="4"/>
  <c r="J114" i="4"/>
  <c r="K114" i="4"/>
  <c r="L114" i="4"/>
  <c r="B115" i="4"/>
  <c r="E115" i="4"/>
  <c r="F115" i="4"/>
  <c r="G115" i="4"/>
  <c r="H115" i="4"/>
  <c r="I115" i="4"/>
  <c r="J115" i="4"/>
  <c r="K115" i="4"/>
  <c r="L115" i="4"/>
  <c r="B116" i="4"/>
  <c r="E116" i="4"/>
  <c r="F116" i="4"/>
  <c r="G116" i="4"/>
  <c r="H116" i="4"/>
  <c r="I116" i="4"/>
  <c r="J116" i="4"/>
  <c r="K116" i="4"/>
  <c r="L116" i="4"/>
  <c r="B117" i="4"/>
  <c r="E117" i="4"/>
  <c r="F117" i="4"/>
  <c r="G117" i="4"/>
  <c r="H117" i="4"/>
  <c r="I117" i="4"/>
  <c r="J117" i="4"/>
  <c r="K117" i="4"/>
  <c r="L117" i="4"/>
  <c r="B118" i="4"/>
  <c r="E118" i="4"/>
  <c r="F118" i="4"/>
  <c r="G118" i="4"/>
  <c r="H118" i="4"/>
  <c r="I118" i="4"/>
  <c r="J118" i="4"/>
  <c r="K118" i="4"/>
  <c r="L118" i="4"/>
  <c r="B119" i="4"/>
  <c r="E119" i="4"/>
  <c r="F119" i="4"/>
  <c r="G119" i="4"/>
  <c r="H119" i="4"/>
  <c r="I119" i="4"/>
  <c r="J119" i="4"/>
  <c r="K119" i="4"/>
  <c r="L119" i="4"/>
  <c r="B120" i="4"/>
  <c r="E120" i="4"/>
  <c r="F120" i="4"/>
  <c r="G120" i="4"/>
  <c r="H120" i="4"/>
  <c r="I120" i="4"/>
  <c r="J120" i="4"/>
  <c r="K120" i="4"/>
  <c r="L120" i="4"/>
  <c r="B121" i="4"/>
  <c r="E121" i="4"/>
  <c r="F121" i="4"/>
  <c r="G121" i="4"/>
  <c r="H121" i="4"/>
  <c r="I121" i="4"/>
  <c r="J121" i="4"/>
  <c r="K121" i="4"/>
  <c r="L121" i="4"/>
  <c r="B122" i="4"/>
  <c r="E122" i="4"/>
  <c r="F122" i="4"/>
  <c r="G122" i="4"/>
  <c r="H122" i="4"/>
  <c r="I122" i="4"/>
  <c r="J122" i="4"/>
  <c r="K122" i="4"/>
  <c r="L122" i="4"/>
  <c r="B123" i="4"/>
  <c r="E123" i="4"/>
  <c r="F123" i="4"/>
  <c r="G123" i="4"/>
  <c r="H123" i="4"/>
  <c r="I123" i="4"/>
  <c r="J123" i="4"/>
  <c r="K123" i="4"/>
  <c r="L123" i="4"/>
  <c r="B124" i="4"/>
  <c r="E124" i="4"/>
  <c r="F124" i="4"/>
  <c r="G124" i="4"/>
  <c r="H124" i="4"/>
  <c r="I124" i="4"/>
  <c r="J124" i="4"/>
  <c r="K124" i="4"/>
  <c r="L124" i="4"/>
  <c r="B125" i="4"/>
  <c r="E125" i="4"/>
  <c r="F125" i="4"/>
  <c r="G125" i="4"/>
  <c r="H125" i="4"/>
  <c r="I125" i="4"/>
  <c r="J125" i="4"/>
  <c r="K125" i="4"/>
  <c r="L125" i="4"/>
  <c r="B126" i="4"/>
  <c r="E126" i="4"/>
  <c r="F126" i="4"/>
  <c r="G126" i="4"/>
  <c r="H126" i="4"/>
  <c r="I126" i="4"/>
  <c r="J126" i="4"/>
  <c r="K126" i="4"/>
  <c r="L126" i="4"/>
  <c r="B127" i="4"/>
  <c r="E127" i="4"/>
  <c r="F127" i="4"/>
  <c r="G127" i="4"/>
  <c r="H127" i="4"/>
  <c r="I127" i="4"/>
  <c r="J127" i="4"/>
  <c r="K127" i="4"/>
  <c r="L127" i="4"/>
  <c r="B128" i="4"/>
  <c r="E128" i="4"/>
  <c r="F128" i="4"/>
  <c r="G128" i="4"/>
  <c r="H128" i="4"/>
  <c r="I128" i="4"/>
  <c r="J128" i="4"/>
  <c r="K128" i="4"/>
  <c r="L128" i="4"/>
  <c r="B129" i="4"/>
  <c r="E129" i="4"/>
  <c r="F129" i="4"/>
  <c r="G129" i="4"/>
  <c r="H129" i="4"/>
  <c r="I129" i="4"/>
  <c r="J129" i="4"/>
  <c r="K129" i="4"/>
  <c r="L129" i="4"/>
  <c r="B130" i="4"/>
  <c r="E130" i="4"/>
  <c r="F130" i="4"/>
  <c r="G130" i="4"/>
  <c r="H130" i="4"/>
  <c r="I130" i="4"/>
  <c r="J130" i="4"/>
  <c r="K130" i="4"/>
  <c r="L130" i="4"/>
  <c r="B131" i="4"/>
  <c r="E131" i="4"/>
  <c r="F131" i="4"/>
  <c r="G131" i="4"/>
  <c r="H131" i="4"/>
  <c r="I131" i="4"/>
  <c r="J131" i="4"/>
  <c r="K131" i="4"/>
  <c r="L131" i="4"/>
  <c r="B132" i="4"/>
  <c r="E132" i="4"/>
  <c r="F132" i="4"/>
  <c r="G132" i="4"/>
  <c r="H132" i="4"/>
  <c r="I132" i="4"/>
  <c r="J132" i="4"/>
  <c r="K132" i="4"/>
  <c r="L132" i="4"/>
  <c r="B133" i="4"/>
  <c r="E133" i="4"/>
  <c r="F133" i="4"/>
  <c r="G133" i="4"/>
  <c r="H133" i="4"/>
  <c r="I133" i="4"/>
  <c r="J133" i="4"/>
  <c r="K133" i="4"/>
  <c r="L133" i="4"/>
  <c r="B134" i="4"/>
  <c r="E134" i="4"/>
  <c r="F134" i="4"/>
  <c r="G134" i="4"/>
  <c r="H134" i="4"/>
  <c r="I134" i="4"/>
  <c r="J134" i="4"/>
  <c r="K134" i="4"/>
  <c r="L134" i="4"/>
  <c r="B135" i="4"/>
  <c r="E135" i="4"/>
  <c r="F135" i="4"/>
  <c r="G135" i="4"/>
  <c r="H135" i="4"/>
  <c r="I135" i="4"/>
  <c r="J135" i="4"/>
  <c r="K135" i="4"/>
  <c r="L135" i="4"/>
  <c r="B136" i="4"/>
  <c r="E136" i="4"/>
  <c r="F136" i="4"/>
  <c r="G136" i="4"/>
  <c r="H136" i="4"/>
  <c r="I136" i="4"/>
  <c r="J136" i="4"/>
  <c r="K136" i="4"/>
  <c r="L136" i="4"/>
  <c r="B137" i="4"/>
  <c r="E137" i="4"/>
  <c r="F137" i="4"/>
  <c r="G137" i="4"/>
  <c r="H137" i="4"/>
  <c r="I137" i="4"/>
  <c r="J137" i="4"/>
  <c r="K137" i="4"/>
  <c r="L137" i="4"/>
  <c r="B138" i="4"/>
  <c r="E138" i="4"/>
  <c r="F138" i="4"/>
  <c r="G138" i="4"/>
  <c r="H138" i="4"/>
  <c r="I138" i="4"/>
  <c r="J138" i="4"/>
  <c r="K138" i="4"/>
  <c r="L138" i="4"/>
  <c r="B139" i="4"/>
  <c r="E139" i="4"/>
  <c r="F139" i="4"/>
  <c r="G139" i="4"/>
  <c r="H139" i="4"/>
  <c r="I139" i="4"/>
  <c r="J139" i="4"/>
  <c r="K139" i="4"/>
  <c r="L139" i="4"/>
  <c r="B140" i="4"/>
  <c r="E140" i="4"/>
  <c r="F140" i="4"/>
  <c r="G140" i="4"/>
  <c r="H140" i="4"/>
  <c r="I140" i="4"/>
  <c r="J140" i="4"/>
  <c r="K140" i="4"/>
  <c r="L140" i="4"/>
  <c r="B141" i="4"/>
  <c r="E141" i="4"/>
  <c r="F141" i="4"/>
  <c r="G141" i="4"/>
  <c r="H141" i="4"/>
  <c r="I141" i="4"/>
  <c r="J141" i="4"/>
  <c r="K141" i="4"/>
  <c r="L141" i="4"/>
  <c r="B142" i="4"/>
  <c r="E142" i="4"/>
  <c r="F142" i="4"/>
  <c r="G142" i="4"/>
  <c r="H142" i="4"/>
  <c r="I142" i="4"/>
  <c r="J142" i="4"/>
  <c r="K142" i="4"/>
  <c r="L142" i="4"/>
  <c r="B143" i="4"/>
  <c r="E143" i="4"/>
  <c r="F143" i="4"/>
  <c r="G143" i="4"/>
  <c r="H143" i="4"/>
  <c r="I143" i="4"/>
  <c r="J143" i="4"/>
  <c r="K143" i="4"/>
  <c r="L143" i="4"/>
  <c r="B144" i="4"/>
  <c r="E144" i="4"/>
  <c r="F144" i="4"/>
  <c r="G144" i="4"/>
  <c r="H144" i="4"/>
  <c r="I144" i="4"/>
  <c r="J144" i="4"/>
  <c r="K144" i="4"/>
  <c r="L144" i="4"/>
  <c r="B145" i="4"/>
  <c r="E145" i="4"/>
  <c r="F145" i="4"/>
  <c r="G145" i="4"/>
  <c r="H145" i="4"/>
  <c r="I145" i="4"/>
  <c r="J145" i="4"/>
  <c r="K145" i="4"/>
  <c r="L145" i="4"/>
  <c r="B146" i="4"/>
  <c r="E146" i="4"/>
  <c r="F146" i="4"/>
  <c r="G146" i="4"/>
  <c r="H146" i="4"/>
  <c r="I146" i="4"/>
  <c r="J146" i="4"/>
  <c r="K146" i="4"/>
  <c r="L146" i="4"/>
  <c r="B147" i="4"/>
  <c r="E147" i="4"/>
  <c r="F147" i="4"/>
  <c r="G147" i="4"/>
  <c r="H147" i="4"/>
  <c r="I147" i="4"/>
  <c r="J147" i="4"/>
  <c r="K147" i="4"/>
  <c r="L147" i="4"/>
  <c r="B148" i="4"/>
  <c r="E148" i="4"/>
  <c r="F148" i="4"/>
  <c r="G148" i="4"/>
  <c r="H148" i="4"/>
  <c r="I148" i="4"/>
  <c r="J148" i="4"/>
  <c r="K148" i="4"/>
  <c r="L148" i="4"/>
  <c r="B149" i="4"/>
  <c r="E149" i="4"/>
  <c r="F149" i="4"/>
  <c r="G149" i="4"/>
  <c r="H149" i="4"/>
  <c r="I149" i="4"/>
  <c r="J149" i="4"/>
  <c r="K149" i="4"/>
  <c r="L149" i="4"/>
  <c r="B150" i="4"/>
  <c r="E150" i="4"/>
  <c r="F150" i="4"/>
  <c r="G150" i="4"/>
  <c r="H150" i="4"/>
  <c r="I150" i="4"/>
  <c r="J150" i="4"/>
  <c r="K150" i="4"/>
  <c r="L150" i="4"/>
  <c r="B151" i="4"/>
  <c r="E151" i="4"/>
  <c r="F151" i="4"/>
  <c r="G151" i="4"/>
  <c r="H151" i="4"/>
  <c r="I151" i="4"/>
  <c r="J151" i="4"/>
  <c r="K151" i="4"/>
  <c r="L151" i="4"/>
  <c r="B152" i="4"/>
  <c r="E152" i="4"/>
  <c r="F152" i="4"/>
  <c r="G152" i="4"/>
  <c r="H152" i="4"/>
  <c r="I152" i="4"/>
  <c r="J152" i="4"/>
  <c r="K152" i="4"/>
  <c r="L152" i="4"/>
  <c r="B153" i="4"/>
  <c r="E153" i="4"/>
  <c r="F153" i="4"/>
  <c r="G153" i="4"/>
  <c r="H153" i="4"/>
  <c r="I153" i="4"/>
  <c r="J153" i="4"/>
  <c r="K153" i="4"/>
  <c r="L153" i="4"/>
  <c r="B154" i="4"/>
  <c r="E154" i="4"/>
  <c r="F154" i="4"/>
  <c r="G154" i="4"/>
  <c r="H154" i="4"/>
  <c r="I154" i="4"/>
  <c r="J154" i="4"/>
  <c r="K154" i="4"/>
  <c r="L154" i="4"/>
  <c r="B155" i="4"/>
  <c r="E155" i="4"/>
  <c r="F155" i="4"/>
  <c r="G155" i="4"/>
  <c r="H155" i="4"/>
  <c r="I155" i="4"/>
  <c r="J155" i="4"/>
  <c r="K155" i="4"/>
  <c r="L155" i="4"/>
  <c r="B156" i="4"/>
  <c r="E156" i="4"/>
  <c r="F156" i="4"/>
  <c r="G156" i="4"/>
  <c r="H156" i="4"/>
  <c r="I156" i="4"/>
  <c r="J156" i="4"/>
  <c r="K156" i="4"/>
  <c r="L156" i="4"/>
  <c r="A6" i="2"/>
  <c r="C6" i="2"/>
  <c r="D6" i="2" s="1"/>
  <c r="C7" i="2"/>
  <c r="C8" i="2"/>
  <c r="C8" i="4" s="1"/>
  <c r="C9" i="2"/>
  <c r="C9" i="4" s="1"/>
  <c r="C10" i="2"/>
  <c r="C11" i="2"/>
  <c r="C11" i="4" s="1"/>
  <c r="C12" i="2"/>
  <c r="C12" i="4" s="1"/>
  <c r="N12" i="4"/>
  <c r="C13" i="2"/>
  <c r="C13" i="4" s="1"/>
  <c r="C14" i="2"/>
  <c r="C14" i="4" s="1"/>
  <c r="C15" i="2"/>
  <c r="C16" i="2"/>
  <c r="C16" i="4" s="1"/>
  <c r="C17" i="2"/>
  <c r="C17" i="4" s="1"/>
  <c r="C18" i="2"/>
  <c r="C19" i="2"/>
  <c r="C19" i="4" s="1"/>
  <c r="C20" i="2"/>
  <c r="C20" i="4" s="1"/>
  <c r="C21" i="2"/>
  <c r="C22" i="2"/>
  <c r="C22" i="4" s="1"/>
  <c r="C23" i="2"/>
  <c r="C24" i="2"/>
  <c r="C24" i="4" s="1"/>
  <c r="C25" i="2"/>
  <c r="C26" i="2"/>
  <c r="C26" i="4" s="1"/>
  <c r="C29" i="4"/>
  <c r="N31" i="4"/>
  <c r="C33" i="4"/>
  <c r="C34" i="4"/>
  <c r="C37" i="4"/>
  <c r="C39" i="4"/>
  <c r="C40" i="4"/>
  <c r="C41" i="4"/>
  <c r="C51" i="4"/>
  <c r="C57" i="4"/>
  <c r="C59" i="4"/>
  <c r="C60" i="4"/>
  <c r="C61" i="4"/>
  <c r="C62" i="4"/>
  <c r="C63" i="4"/>
  <c r="C65" i="4"/>
  <c r="C67" i="4"/>
  <c r="C68" i="4"/>
  <c r="C74" i="4"/>
  <c r="C75" i="4"/>
  <c r="C79" i="2"/>
  <c r="C80" i="2"/>
  <c r="C80" i="4" s="1"/>
  <c r="C81" i="2"/>
  <c r="C82" i="2"/>
  <c r="C83" i="2"/>
  <c r="C84" i="2"/>
  <c r="C84" i="4" s="1"/>
  <c r="C85" i="2"/>
  <c r="C86" i="2"/>
  <c r="C86" i="4" s="1"/>
  <c r="C87" i="2"/>
  <c r="C87" i="4"/>
  <c r="C88" i="2"/>
  <c r="C89" i="2"/>
  <c r="C90" i="2"/>
  <c r="C90" i="4" s="1"/>
  <c r="C91" i="2"/>
  <c r="C91" i="4" s="1"/>
  <c r="C92" i="2"/>
  <c r="C92" i="4" s="1"/>
  <c r="C93" i="2"/>
  <c r="C94" i="2"/>
  <c r="C94" i="4" s="1"/>
  <c r="C95" i="2"/>
  <c r="C96" i="2"/>
  <c r="C97" i="2"/>
  <c r="C97" i="4" s="1"/>
  <c r="C98" i="2"/>
  <c r="C98" i="4" s="1"/>
  <c r="C99" i="2"/>
  <c r="C99" i="4" s="1"/>
  <c r="C100" i="2"/>
  <c r="C101" i="2"/>
  <c r="C101" i="4"/>
  <c r="C102" i="2"/>
  <c r="C103" i="2"/>
  <c r="C104" i="2"/>
  <c r="C105" i="2"/>
  <c r="C106" i="2"/>
  <c r="C107" i="2"/>
  <c r="C107" i="4" s="1"/>
  <c r="C108" i="2"/>
  <c r="C109" i="2"/>
  <c r="C110" i="2"/>
  <c r="C111" i="2"/>
  <c r="C111" i="4" s="1"/>
  <c r="C112" i="2"/>
  <c r="C113" i="2"/>
  <c r="C114" i="2"/>
  <c r="C114" i="4" s="1"/>
  <c r="C115" i="2"/>
  <c r="C116" i="2"/>
  <c r="C117" i="2"/>
  <c r="C117" i="4" s="1"/>
  <c r="C118" i="2"/>
  <c r="C118" i="4" s="1"/>
  <c r="C119" i="2"/>
  <c r="C119" i="4" s="1"/>
  <c r="C120" i="2"/>
  <c r="C120" i="4" s="1"/>
  <c r="C121" i="2"/>
  <c r="C122" i="2"/>
  <c r="C123" i="2"/>
  <c r="C124" i="2"/>
  <c r="C125" i="2"/>
  <c r="C126" i="2"/>
  <c r="C127" i="2"/>
  <c r="C127" i="4" s="1"/>
  <c r="C128" i="2"/>
  <c r="C128" i="4" s="1"/>
  <c r="C129" i="2"/>
  <c r="C130" i="2"/>
  <c r="C131" i="2"/>
  <c r="C131" i="4" s="1"/>
  <c r="C132" i="2"/>
  <c r="C132" i="4"/>
  <c r="C133" i="2"/>
  <c r="C134" i="2"/>
  <c r="C135" i="2"/>
  <c r="C136" i="2"/>
  <c r="C136" i="4" s="1"/>
  <c r="C137" i="2"/>
  <c r="C138" i="2"/>
  <c r="C139" i="2"/>
  <c r="C140" i="2"/>
  <c r="C140" i="4" s="1"/>
  <c r="C141" i="2"/>
  <c r="C142" i="2"/>
  <c r="C142" i="4" s="1"/>
  <c r="C143" i="2"/>
  <c r="C144" i="2"/>
  <c r="C144" i="4" s="1"/>
  <c r="C145" i="2"/>
  <c r="C146" i="2"/>
  <c r="C147" i="2"/>
  <c r="C148" i="2"/>
  <c r="C148" i="4" s="1"/>
  <c r="C149" i="2"/>
  <c r="C150" i="2"/>
  <c r="C151" i="2"/>
  <c r="C151" i="4" s="1"/>
  <c r="C152" i="2"/>
  <c r="C153" i="2"/>
  <c r="C153" i="4" s="1"/>
  <c r="C154" i="2"/>
  <c r="C155" i="2"/>
  <c r="C155" i="4" s="1"/>
  <c r="C156" i="2"/>
  <c r="C156" i="4" s="1"/>
  <c r="N156" i="4"/>
  <c r="C7" i="4"/>
  <c r="C21" i="4"/>
  <c r="N16" i="4"/>
  <c r="N42" i="4"/>
  <c r="N32" i="4"/>
  <c r="N57" i="4"/>
  <c r="M146" i="4"/>
  <c r="M138" i="4"/>
  <c r="M130" i="4"/>
  <c r="M116" i="4"/>
  <c r="M98" i="4"/>
  <c r="M94" i="4"/>
  <c r="M90" i="4"/>
  <c r="M82" i="4"/>
  <c r="N154" i="4"/>
  <c r="N151" i="4"/>
  <c r="N149" i="4"/>
  <c r="N147" i="4"/>
  <c r="N146" i="4"/>
  <c r="N144" i="4"/>
  <c r="N143" i="4"/>
  <c r="N142" i="4"/>
  <c r="N139" i="4"/>
  <c r="N136" i="4"/>
  <c r="N133" i="4"/>
  <c r="N130" i="4"/>
  <c r="N128" i="4"/>
  <c r="N127" i="4"/>
  <c r="N126" i="4"/>
  <c r="N124" i="4"/>
  <c r="N122" i="4"/>
  <c r="N121" i="4"/>
  <c r="N118" i="4"/>
  <c r="N112" i="4"/>
  <c r="N111" i="4"/>
  <c r="N103" i="4"/>
  <c r="N102" i="4"/>
  <c r="N97" i="4"/>
  <c r="N90" i="4"/>
  <c r="N86" i="4"/>
  <c r="N80" i="4"/>
  <c r="N79" i="4"/>
  <c r="N152" i="4"/>
  <c r="M153" i="4"/>
  <c r="M151" i="4"/>
  <c r="M137" i="4"/>
  <c r="M109" i="4"/>
  <c r="M105" i="4"/>
  <c r="M87" i="4"/>
  <c r="M85" i="4"/>
  <c r="M155" i="4"/>
  <c r="M123" i="4"/>
  <c r="M121" i="4"/>
  <c r="M117" i="4"/>
  <c r="M111" i="4"/>
  <c r="M107" i="4"/>
  <c r="M103" i="4"/>
  <c r="M101" i="4"/>
  <c r="M95" i="4"/>
  <c r="M89" i="4"/>
  <c r="M69" i="4"/>
  <c r="D163" i="2"/>
  <c r="D164" i="2"/>
  <c r="D165" i="2"/>
  <c r="D166" i="2"/>
  <c r="D167" i="2"/>
  <c r="D168" i="2"/>
  <c r="D169" i="2"/>
  <c r="D170" i="2"/>
  <c r="D171" i="2"/>
  <c r="D172" i="2"/>
  <c r="D173" i="2"/>
  <c r="C143" i="4"/>
  <c r="C137" i="4"/>
  <c r="C123" i="4"/>
  <c r="C116" i="4"/>
  <c r="C108" i="4"/>
  <c r="C96" i="4"/>
  <c r="C85" i="4"/>
  <c r="C82" i="4"/>
  <c r="C79" i="4"/>
  <c r="C152" i="4"/>
  <c r="C147" i="4"/>
  <c r="C141" i="4"/>
  <c r="C139" i="4"/>
  <c r="C133" i="4"/>
  <c r="M120" i="4"/>
  <c r="C112" i="4"/>
  <c r="C104" i="4"/>
  <c r="C102" i="4"/>
  <c r="C89" i="4"/>
  <c r="C72" i="4"/>
  <c r="A160" i="2"/>
  <c r="C205" i="4"/>
  <c r="C201" i="4"/>
  <c r="C200" i="4"/>
  <c r="C199" i="4"/>
  <c r="C197" i="4"/>
  <c r="C195" i="4"/>
  <c r="C193" i="4"/>
  <c r="C191" i="4"/>
  <c r="C189" i="4"/>
  <c r="C188" i="4"/>
  <c r="C186" i="4"/>
  <c r="C185" i="4"/>
  <c r="C184" i="4"/>
  <c r="C182" i="4"/>
  <c r="C181" i="4"/>
  <c r="C180" i="4"/>
  <c r="C178" i="4"/>
  <c r="C177" i="4"/>
  <c r="C176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M80" i="4"/>
  <c r="M114" i="4"/>
  <c r="M118" i="4"/>
  <c r="M124" i="4"/>
  <c r="M128" i="4"/>
  <c r="M132" i="4"/>
  <c r="N205" i="4"/>
  <c r="N204" i="4"/>
  <c r="N203" i="4"/>
  <c r="N201" i="4"/>
  <c r="N200" i="4"/>
  <c r="N199" i="4"/>
  <c r="N198" i="4"/>
  <c r="N197" i="4"/>
  <c r="N194" i="4"/>
  <c r="N192" i="4"/>
  <c r="N189" i="4"/>
  <c r="N188" i="4"/>
  <c r="N186" i="4"/>
  <c r="N185" i="4"/>
  <c r="N180" i="4"/>
  <c r="N178" i="4"/>
  <c r="N177" i="4"/>
  <c r="N170" i="4"/>
  <c r="N169" i="4"/>
  <c r="N163" i="4"/>
  <c r="N162" i="4"/>
  <c r="M205" i="4"/>
  <c r="M203" i="4"/>
  <c r="M197" i="4"/>
  <c r="M189" i="4"/>
  <c r="M179" i="4"/>
  <c r="M173" i="4"/>
  <c r="M171" i="4"/>
  <c r="M167" i="4"/>
  <c r="M165" i="4"/>
  <c r="N131" i="4"/>
  <c r="C160" i="4"/>
  <c r="C158" i="4"/>
  <c r="C159" i="4"/>
  <c r="M160" i="4"/>
  <c r="N157" i="4"/>
  <c r="M22" i="4"/>
  <c r="M159" i="4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1" i="4" s="1"/>
  <c r="A92" i="2"/>
  <c r="A93" i="2"/>
  <c r="A94" i="2"/>
  <c r="A95" i="2"/>
  <c r="A96" i="2"/>
  <c r="A97" i="2"/>
  <c r="A98" i="2"/>
  <c r="A99" i="2"/>
  <c r="A100" i="2"/>
  <c r="A101" i="2"/>
  <c r="A102" i="2"/>
  <c r="A102" i="4" s="1"/>
  <c r="A103" i="2"/>
  <c r="A104" i="2"/>
  <c r="A105" i="2"/>
  <c r="A105" i="4" s="1"/>
  <c r="A106" i="2"/>
  <c r="A107" i="2"/>
  <c r="A108" i="2"/>
  <c r="A109" i="2"/>
  <c r="A109" i="4" s="1"/>
  <c r="A110" i="2"/>
  <c r="A110" i="4" s="1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0" i="4" s="1"/>
  <c r="A131" i="2"/>
  <c r="A132" i="2"/>
  <c r="A133" i="2"/>
  <c r="A134" i="2"/>
  <c r="A135" i="2"/>
  <c r="A136" i="2"/>
  <c r="A137" i="2"/>
  <c r="A138" i="2"/>
  <c r="A138" i="4" s="1"/>
  <c r="A139" i="2"/>
  <c r="A139" i="4" s="1"/>
  <c r="A140" i="2"/>
  <c r="A141" i="2"/>
  <c r="A142" i="2"/>
  <c r="A143" i="2"/>
  <c r="A144" i="2"/>
  <c r="A145" i="2"/>
  <c r="D141" i="2"/>
  <c r="D141" i="4" s="1"/>
  <c r="A146" i="2"/>
  <c r="D142" i="2"/>
  <c r="D142" i="4" s="1"/>
  <c r="A147" i="2"/>
  <c r="D143" i="2"/>
  <c r="D143" i="4" s="1"/>
  <c r="A148" i="2"/>
  <c r="D144" i="2"/>
  <c r="A149" i="2"/>
  <c r="D145" i="2"/>
  <c r="A150" i="2"/>
  <c r="D146" i="2"/>
  <c r="A151" i="2"/>
  <c r="D147" i="2"/>
  <c r="D147" i="4" s="1"/>
  <c r="A152" i="2"/>
  <c r="D148" i="2"/>
  <c r="D148" i="4" s="1"/>
  <c r="A153" i="2"/>
  <c r="D149" i="2"/>
  <c r="A154" i="2"/>
  <c r="A154" i="4" s="1"/>
  <c r="D150" i="2"/>
  <c r="A155" i="2"/>
  <c r="A155" i="4" s="1"/>
  <c r="D151" i="2"/>
  <c r="A156" i="2"/>
  <c r="D152" i="2"/>
  <c r="A157" i="2"/>
  <c r="D153" i="2"/>
  <c r="A158" i="2"/>
  <c r="D154" i="2"/>
  <c r="A159" i="2"/>
  <c r="A159" i="4" s="1"/>
  <c r="D155" i="2"/>
  <c r="D155" i="4" s="1"/>
  <c r="D156" i="2"/>
  <c r="D156" i="4" s="1"/>
  <c r="D157" i="2"/>
  <c r="D158" i="2"/>
  <c r="D158" i="4" s="1"/>
  <c r="D159" i="2"/>
  <c r="D160" i="2"/>
  <c r="D160" i="4" s="1"/>
  <c r="AH168" i="2"/>
  <c r="AH189" i="2"/>
  <c r="AH203" i="2"/>
  <c r="AH205" i="2"/>
  <c r="AH160" i="2"/>
  <c r="AH149" i="2"/>
  <c r="AH192" i="2"/>
  <c r="C154" i="4"/>
  <c r="AE35" i="2"/>
  <c r="W41" i="2"/>
  <c r="AE29" i="2"/>
  <c r="U29" i="2"/>
  <c r="C73" i="4"/>
  <c r="AD32" i="2"/>
  <c r="T32" i="2"/>
  <c r="C190" i="4"/>
  <c r="C194" i="4"/>
  <c r="C198" i="4"/>
  <c r="C202" i="4"/>
  <c r="M31" i="4"/>
  <c r="AF13" i="2"/>
  <c r="T13" i="2"/>
  <c r="AD13" i="2"/>
  <c r="W17" i="2"/>
  <c r="N153" i="4"/>
  <c r="U39" i="2"/>
  <c r="AH78" i="2"/>
  <c r="AH80" i="2"/>
  <c r="AH114" i="2"/>
  <c r="AH122" i="2"/>
  <c r="AH124" i="2"/>
  <c r="AH126" i="2"/>
  <c r="AH130" i="2"/>
  <c r="AH134" i="2"/>
  <c r="X53" i="2"/>
  <c r="AH142" i="2"/>
  <c r="AH158" i="2"/>
  <c r="AH198" i="2"/>
  <c r="AH144" i="2"/>
  <c r="N65" i="2"/>
  <c r="AH186" i="2"/>
  <c r="AH194" i="2"/>
  <c r="AB46" i="2"/>
  <c r="AC46" i="2"/>
  <c r="X46" i="2"/>
  <c r="N40" i="4"/>
  <c r="AB9" i="2"/>
  <c r="AC9" i="2"/>
  <c r="W9" i="2"/>
  <c r="N14" i="4"/>
  <c r="T46" i="2"/>
  <c r="AB19" i="2"/>
  <c r="AE19" i="2"/>
  <c r="AC35" i="2"/>
  <c r="U35" i="2"/>
  <c r="AE46" i="2"/>
  <c r="V49" i="2"/>
  <c r="AC49" i="2"/>
  <c r="X49" i="2"/>
  <c r="V60" i="2"/>
  <c r="AD5" i="2"/>
  <c r="T7" i="2"/>
  <c r="T42" i="2"/>
  <c r="R60" i="2"/>
  <c r="C44" i="4"/>
  <c r="N51" i="2"/>
  <c r="S59" i="2"/>
  <c r="AF60" i="2"/>
  <c r="AF65" i="2"/>
  <c r="AD7" i="2"/>
  <c r="X11" i="2"/>
  <c r="AD11" i="2"/>
  <c r="AC47" i="2"/>
  <c r="S50" i="2"/>
  <c r="T50" i="2"/>
  <c r="T52" i="2"/>
  <c r="AD54" i="2"/>
  <c r="V7" i="2"/>
  <c r="AF7" i="2"/>
  <c r="AE8" i="2"/>
  <c r="T9" i="2"/>
  <c r="AE9" i="2"/>
  <c r="AF11" i="2"/>
  <c r="T19" i="2"/>
  <c r="AD19" i="2"/>
  <c r="T21" i="2"/>
  <c r="V42" i="2"/>
  <c r="V52" i="2"/>
  <c r="R7" i="2"/>
  <c r="R11" i="2"/>
  <c r="R19" i="2"/>
  <c r="AF19" i="2"/>
  <c r="R29" i="2"/>
  <c r="AF29" i="2"/>
  <c r="X58" i="2"/>
  <c r="X60" i="2"/>
  <c r="T60" i="2"/>
  <c r="AD60" i="2"/>
  <c r="X62" i="2"/>
  <c r="X64" i="2"/>
  <c r="U49" i="2"/>
  <c r="U53" i="2"/>
  <c r="AE58" i="2"/>
  <c r="W60" i="2"/>
  <c r="S60" i="2"/>
  <c r="W62" i="2"/>
  <c r="AE64" i="2"/>
  <c r="U65" i="2"/>
  <c r="N13" i="4"/>
  <c r="AH148" i="2"/>
  <c r="AH156" i="2"/>
  <c r="AH204" i="2"/>
  <c r="M15" i="4"/>
  <c r="C32" i="4"/>
  <c r="AH154" i="2"/>
  <c r="AH162" i="2"/>
  <c r="AH178" i="2"/>
  <c r="AH202" i="2"/>
  <c r="N6" i="4"/>
  <c r="M24" i="4"/>
  <c r="AH180" i="2"/>
  <c r="M12" i="4"/>
  <c r="M37" i="4"/>
  <c r="C88" i="4"/>
  <c r="C146" i="4"/>
  <c r="C149" i="4"/>
  <c r="C125" i="4"/>
  <c r="C106" i="4"/>
  <c r="C110" i="4"/>
  <c r="C130" i="4"/>
  <c r="C6" i="4"/>
  <c r="M140" i="2"/>
  <c r="M45" i="2"/>
  <c r="AM4" i="2"/>
  <c r="AN4" i="2" s="1"/>
  <c r="AO4" i="2" s="1"/>
  <c r="AP4" i="2" s="1"/>
  <c r="AQ4" i="2" s="1"/>
  <c r="AR4" i="2" s="1"/>
  <c r="AS4" i="2" s="1"/>
  <c r="AT4" i="2" s="1"/>
  <c r="AB14" i="2"/>
  <c r="AD14" i="2"/>
  <c r="X14" i="2"/>
  <c r="R15" i="2"/>
  <c r="AB17" i="2"/>
  <c r="AB30" i="2"/>
  <c r="AF43" i="2"/>
  <c r="R43" i="2"/>
  <c r="AE43" i="2"/>
  <c r="S43" i="2"/>
  <c r="W43" i="2"/>
  <c r="X5" i="2"/>
  <c r="AE5" i="2"/>
  <c r="AC7" i="2"/>
  <c r="V8" i="2"/>
  <c r="AF8" i="2"/>
  <c r="V9" i="2"/>
  <c r="AF9" i="2"/>
  <c r="AC10" i="2"/>
  <c r="U11" i="2"/>
  <c r="AC11" i="2"/>
  <c r="AC13" i="2"/>
  <c r="U13" i="2"/>
  <c r="AD15" i="2"/>
  <c r="V17" i="2"/>
  <c r="R20" i="2"/>
  <c r="X24" i="2"/>
  <c r="AB25" i="2"/>
  <c r="N25" i="2"/>
  <c r="N25" i="4" s="1"/>
  <c r="AD25" i="2"/>
  <c r="T25" i="2"/>
  <c r="AF26" i="2"/>
  <c r="W26" i="2"/>
  <c r="AC32" i="2"/>
  <c r="U32" i="2"/>
  <c r="R32" i="2"/>
  <c r="V32" i="2"/>
  <c r="U40" i="2"/>
  <c r="T43" i="2"/>
  <c r="W5" i="2"/>
  <c r="S5" i="2"/>
  <c r="AF5" i="2"/>
  <c r="AE14" i="2"/>
  <c r="T15" i="2"/>
  <c r="T17" i="2"/>
  <c r="AE17" i="2"/>
  <c r="V18" i="2"/>
  <c r="AD36" i="2"/>
  <c r="AD39" i="2"/>
  <c r="V39" i="2"/>
  <c r="R39" i="2"/>
  <c r="W39" i="2"/>
  <c r="R5" i="2"/>
  <c r="AC5" i="2"/>
  <c r="S7" i="2"/>
  <c r="AE7" i="2"/>
  <c r="W10" i="2"/>
  <c r="W11" i="2"/>
  <c r="AE11" i="2"/>
  <c r="S14" i="2"/>
  <c r="AC15" i="2"/>
  <c r="S16" i="2"/>
  <c r="S17" i="2"/>
  <c r="AF17" i="2"/>
  <c r="AD18" i="2"/>
  <c r="R24" i="2"/>
  <c r="X43" i="2"/>
  <c r="AD43" i="2"/>
  <c r="AH95" i="2"/>
  <c r="AH99" i="2"/>
  <c r="AH84" i="2"/>
  <c r="AH86" i="2"/>
  <c r="AH88" i="2"/>
  <c r="AH92" i="2"/>
  <c r="AH94" i="2"/>
  <c r="AH96" i="2"/>
  <c r="AH98" i="2"/>
  <c r="AH100" i="2"/>
  <c r="AH102" i="2"/>
  <c r="AH104" i="2"/>
  <c r="AH106" i="2"/>
  <c r="AH108" i="2"/>
  <c r="AH110" i="2"/>
  <c r="AC19" i="2"/>
  <c r="R23" i="2"/>
  <c r="R25" i="2"/>
  <c r="AF25" i="2"/>
  <c r="X26" i="2"/>
  <c r="V26" i="2"/>
  <c r="T26" i="2"/>
  <c r="R26" i="2"/>
  <c r="AD26" i="2"/>
  <c r="S28" i="2"/>
  <c r="M29" i="2"/>
  <c r="M29" i="4" s="1"/>
  <c r="V31" i="2"/>
  <c r="AF36" i="2"/>
  <c r="X37" i="2"/>
  <c r="S39" i="2"/>
  <c r="AE39" i="2"/>
  <c r="AC39" i="2"/>
  <c r="S44" i="2"/>
  <c r="AF33" i="2"/>
  <c r="AC43" i="2"/>
  <c r="V21" i="2"/>
  <c r="AF21" i="2"/>
  <c r="W22" i="2"/>
  <c r="S22" i="2"/>
  <c r="AE22" i="2"/>
  <c r="V23" i="2"/>
  <c r="AF23" i="2"/>
  <c r="W25" i="2"/>
  <c r="U25" i="2"/>
  <c r="S25" i="2"/>
  <c r="AE25" i="2"/>
  <c r="AC25" i="2"/>
  <c r="AE26" i="2"/>
  <c r="N28" i="2"/>
  <c r="AC44" i="2"/>
  <c r="X20" i="2"/>
  <c r="T20" i="2"/>
  <c r="AD20" i="2"/>
  <c r="AC20" i="2"/>
  <c r="W21" i="2"/>
  <c r="U21" i="2"/>
  <c r="S21" i="2"/>
  <c r="AC21" i="2"/>
  <c r="X22" i="2"/>
  <c r="V22" i="2"/>
  <c r="T22" i="2"/>
  <c r="R22" i="2"/>
  <c r="AD22" i="2"/>
  <c r="AF22" i="2"/>
  <c r="X23" i="2"/>
  <c r="T23" i="2"/>
  <c r="AD23" i="2"/>
  <c r="AC23" i="2"/>
  <c r="U27" i="2"/>
  <c r="W31" i="2"/>
  <c r="AC31" i="2"/>
  <c r="AC33" i="2"/>
  <c r="AE36" i="2"/>
  <c r="U30" i="2"/>
  <c r="N29" i="2"/>
  <c r="W23" i="2"/>
  <c r="U23" i="2"/>
  <c r="S23" i="2"/>
  <c r="AE23" i="2"/>
  <c r="AC22" i="2"/>
  <c r="N21" i="2"/>
  <c r="W20" i="2"/>
  <c r="U20" i="2"/>
  <c r="S20" i="2"/>
  <c r="AE20" i="2"/>
  <c r="N18" i="2"/>
  <c r="N18" i="4" s="1"/>
  <c r="AC14" i="2"/>
  <c r="M14" i="4"/>
  <c r="N140" i="4"/>
  <c r="N33" i="2"/>
  <c r="M51" i="2"/>
  <c r="M28" i="2"/>
  <c r="M33" i="2"/>
  <c r="M33" i="4" s="1"/>
  <c r="M18" i="2"/>
  <c r="M21" i="2"/>
  <c r="M25" i="2"/>
  <c r="D79" i="2"/>
  <c r="D80" i="2"/>
  <c r="D81" i="2"/>
  <c r="D82" i="2"/>
  <c r="D83" i="2"/>
  <c r="D83" i="4" s="1"/>
  <c r="D84" i="2"/>
  <c r="D84" i="4" s="1"/>
  <c r="D85" i="2"/>
  <c r="D85" i="4" s="1"/>
  <c r="D86" i="2"/>
  <c r="D87" i="2"/>
  <c r="D88" i="2"/>
  <c r="D88" i="4" s="1"/>
  <c r="D89" i="2"/>
  <c r="D90" i="2"/>
  <c r="D91" i="2"/>
  <c r="D91" i="4" s="1"/>
  <c r="D92" i="2"/>
  <c r="D93" i="2"/>
  <c r="D93" i="4" s="1"/>
  <c r="D94" i="2"/>
  <c r="D95" i="2"/>
  <c r="D95" i="4" s="1"/>
  <c r="D96" i="2"/>
  <c r="D96" i="4" s="1"/>
  <c r="D97" i="2"/>
  <c r="D98" i="2"/>
  <c r="D98" i="4" s="1"/>
  <c r="D99" i="2"/>
  <c r="D99" i="4" s="1"/>
  <c r="D100" i="2"/>
  <c r="D100" i="4" s="1"/>
  <c r="D101" i="2"/>
  <c r="D102" i="2"/>
  <c r="D102" i="4" s="1"/>
  <c r="D103" i="2"/>
  <c r="D103" i="4" s="1"/>
  <c r="D104" i="2"/>
  <c r="D104" i="4" s="1"/>
  <c r="D105" i="2"/>
  <c r="D105" i="4" s="1"/>
  <c r="D106" i="2"/>
  <c r="D107" i="2"/>
  <c r="D108" i="2"/>
  <c r="D109" i="2"/>
  <c r="D109" i="4" s="1"/>
  <c r="D110" i="2"/>
  <c r="D110" i="4" s="1"/>
  <c r="D111" i="2"/>
  <c r="D111" i="4" s="1"/>
  <c r="D112" i="2"/>
  <c r="D112" i="4" s="1"/>
  <c r="D113" i="2"/>
  <c r="D114" i="2"/>
  <c r="D115" i="2"/>
  <c r="D116" i="2"/>
  <c r="D116" i="4" s="1"/>
  <c r="D117" i="2"/>
  <c r="D118" i="2"/>
  <c r="D118" i="4" s="1"/>
  <c r="D119" i="2"/>
  <c r="D120" i="2"/>
  <c r="D120" i="4" s="1"/>
  <c r="D121" i="2"/>
  <c r="D121" i="4" s="1"/>
  <c r="D122" i="2"/>
  <c r="D122" i="4" s="1"/>
  <c r="D123" i="2"/>
  <c r="D124" i="2"/>
  <c r="D124" i="4" s="1"/>
  <c r="D125" i="2"/>
  <c r="D125" i="4" s="1"/>
  <c r="D126" i="2"/>
  <c r="D126" i="4" s="1"/>
  <c r="D127" i="2"/>
  <c r="D128" i="2"/>
  <c r="D129" i="2"/>
  <c r="D129" i="4" s="1"/>
  <c r="D130" i="2"/>
  <c r="D131" i="2"/>
  <c r="D131" i="4" s="1"/>
  <c r="D132" i="2"/>
  <c r="D133" i="2"/>
  <c r="D134" i="2"/>
  <c r="D135" i="2"/>
  <c r="D136" i="2"/>
  <c r="D137" i="2"/>
  <c r="D137" i="4" s="1"/>
  <c r="D138" i="2"/>
  <c r="D139" i="2"/>
  <c r="D139" i="4" s="1"/>
  <c r="D140" i="2"/>
  <c r="D140" i="4" s="1"/>
  <c r="N76" i="2" l="1"/>
  <c r="N76" i="4" s="1"/>
  <c r="AE33" i="2"/>
  <c r="AE31" i="2"/>
  <c r="AC27" i="2"/>
  <c r="W27" i="2"/>
  <c r="Y27" i="2" s="1"/>
  <c r="M27" i="2" s="1"/>
  <c r="M27" i="4" s="1"/>
  <c r="R33" i="2"/>
  <c r="R27" i="2"/>
  <c r="X33" i="2"/>
  <c r="AB55" i="2"/>
  <c r="U37" i="2"/>
  <c r="AF55" i="2"/>
  <c r="U33" i="2"/>
  <c r="S31" i="2"/>
  <c r="AE27" i="2"/>
  <c r="AF31" i="2"/>
  <c r="AD33" i="2"/>
  <c r="X27" i="2"/>
  <c r="T27" i="2"/>
  <c r="X31" i="2"/>
  <c r="U55" i="2"/>
  <c r="AD55" i="2"/>
  <c r="R55" i="2"/>
  <c r="X55" i="2"/>
  <c r="W33" i="2"/>
  <c r="U31" i="2"/>
  <c r="S27" i="2"/>
  <c r="R31" i="2"/>
  <c r="AD31" i="2"/>
  <c r="AH79" i="2"/>
  <c r="AH81" i="2"/>
  <c r="AH87" i="2"/>
  <c r="AH89" i="2"/>
  <c r="AH93" i="2"/>
  <c r="AH97" i="2"/>
  <c r="AH101" i="2"/>
  <c r="AH105" i="2"/>
  <c r="AH109" i="2"/>
  <c r="AH127" i="2"/>
  <c r="AH131" i="2"/>
  <c r="AH135" i="2"/>
  <c r="AH139" i="2"/>
  <c r="AC48" i="2"/>
  <c r="R48" i="2"/>
  <c r="U48" i="2"/>
  <c r="V48" i="2"/>
  <c r="S48" i="2"/>
  <c r="AE48" i="2"/>
  <c r="AB48" i="2"/>
  <c r="AG48" i="2" s="1"/>
  <c r="AH48" i="2" s="1"/>
  <c r="AF48" i="2"/>
  <c r="W48" i="2"/>
  <c r="T48" i="2"/>
  <c r="X48" i="2"/>
  <c r="AD48" i="2"/>
  <c r="AH165" i="2"/>
  <c r="AH138" i="2"/>
  <c r="AC40" i="2"/>
  <c r="AD28" i="2"/>
  <c r="R34" i="2"/>
  <c r="W47" i="2"/>
  <c r="S12" i="2"/>
  <c r="AH181" i="2"/>
  <c r="S36" i="2"/>
  <c r="R36" i="2"/>
  <c r="U28" i="2"/>
  <c r="R18" i="2"/>
  <c r="AD16" i="2"/>
  <c r="V30" i="2"/>
  <c r="R28" i="2"/>
  <c r="AC54" i="2"/>
  <c r="AG54" i="2" s="1"/>
  <c r="AH54" i="2" s="1"/>
  <c r="AE30" i="2"/>
  <c r="U36" i="2"/>
  <c r="AC28" i="2"/>
  <c r="AD40" i="2"/>
  <c r="W28" i="2"/>
  <c r="X28" i="2"/>
  <c r="AC24" i="2"/>
  <c r="AB18" i="2"/>
  <c r="S18" i="2"/>
  <c r="V16" i="2"/>
  <c r="AF6" i="2"/>
  <c r="AF30" i="2"/>
  <c r="U16" i="2"/>
  <c r="U47" i="2"/>
  <c r="U54" i="2"/>
  <c r="AE54" i="2"/>
  <c r="AE47" i="2"/>
  <c r="T40" i="2"/>
  <c r="AH195" i="2"/>
  <c r="W30" i="2"/>
  <c r="AF44" i="2"/>
  <c r="U24" i="2"/>
  <c r="X16" i="2"/>
  <c r="AE16" i="2"/>
  <c r="AF40" i="2"/>
  <c r="AF54" i="2"/>
  <c r="T28" i="2"/>
  <c r="AE40" i="2"/>
  <c r="V36" i="2"/>
  <c r="S30" i="2"/>
  <c r="AC36" i="2"/>
  <c r="W36" i="2"/>
  <c r="AE28" i="2"/>
  <c r="AE44" i="2"/>
  <c r="AD30" i="2"/>
  <c r="V24" i="2"/>
  <c r="AB24" i="2"/>
  <c r="AF16" i="2"/>
  <c r="R30" i="2"/>
  <c r="X30" i="2"/>
  <c r="X18" i="2"/>
  <c r="V6" i="2"/>
  <c r="X54" i="2"/>
  <c r="AD47" i="2"/>
  <c r="AH169" i="2"/>
  <c r="M65" i="2"/>
  <c r="M65" i="4" s="1"/>
  <c r="M76" i="2"/>
  <c r="M76" i="4" s="1"/>
  <c r="AH201" i="2"/>
  <c r="AB33" i="2"/>
  <c r="AH179" i="2"/>
  <c r="T55" i="2"/>
  <c r="AC37" i="2"/>
  <c r="AE21" i="2"/>
  <c r="C10" i="4"/>
  <c r="AH167" i="2"/>
  <c r="C45" i="4"/>
  <c r="X36" i="2"/>
  <c r="AB44" i="2"/>
  <c r="AG44" i="2" s="1"/>
  <c r="AH44" i="2" s="1"/>
  <c r="AB58" i="2"/>
  <c r="AB64" i="2"/>
  <c r="AH141" i="2"/>
  <c r="AH152" i="2"/>
  <c r="AH166" i="2"/>
  <c r="AH187" i="2"/>
  <c r="C113" i="4"/>
  <c r="AH112" i="2"/>
  <c r="AH116" i="2"/>
  <c r="AH120" i="2"/>
  <c r="AH132" i="2"/>
  <c r="AH136" i="2"/>
  <c r="AH140" i="2"/>
  <c r="C115" i="4"/>
  <c r="AH196" i="2"/>
  <c r="AB5" i="2"/>
  <c r="AG5" i="2" s="1"/>
  <c r="AH82" i="2"/>
  <c r="AH90" i="2"/>
  <c r="AG30" i="2"/>
  <c r="AH113" i="2"/>
  <c r="AH125" i="2"/>
  <c r="AH137" i="2"/>
  <c r="AH176" i="2"/>
  <c r="N65" i="4"/>
  <c r="AG9" i="2"/>
  <c r="C42" i="4"/>
  <c r="AH153" i="2"/>
  <c r="C66" i="4"/>
  <c r="AH161" i="2"/>
  <c r="AH197" i="2"/>
  <c r="M202" i="4"/>
  <c r="N191" i="4"/>
  <c r="M73" i="4"/>
  <c r="M180" i="4"/>
  <c r="AH191" i="2"/>
  <c r="M23" i="4"/>
  <c r="M163" i="4"/>
  <c r="M135" i="4"/>
  <c r="M81" i="4"/>
  <c r="M88" i="4"/>
  <c r="N115" i="4"/>
  <c r="M131" i="4"/>
  <c r="AH143" i="2"/>
  <c r="AH171" i="2"/>
  <c r="AH185" i="2"/>
  <c r="AH193" i="2"/>
  <c r="AH200" i="2"/>
  <c r="N187" i="4"/>
  <c r="AG24" i="2"/>
  <c r="AH24" i="2" s="1"/>
  <c r="N119" i="4"/>
  <c r="AH91" i="2"/>
  <c r="AH151" i="2"/>
  <c r="C78" i="4"/>
  <c r="C192" i="4"/>
  <c r="C183" i="4"/>
  <c r="M92" i="4"/>
  <c r="C134" i="4"/>
  <c r="C31" i="4"/>
  <c r="C38" i="4"/>
  <c r="C129" i="4"/>
  <c r="C30" i="4"/>
  <c r="C187" i="4"/>
  <c r="M9" i="4"/>
  <c r="M78" i="4"/>
  <c r="N81" i="4"/>
  <c r="N88" i="4"/>
  <c r="C109" i="4"/>
  <c r="C121" i="4"/>
  <c r="C100" i="4"/>
  <c r="A6" i="4"/>
  <c r="C103" i="4"/>
  <c r="C35" i="4"/>
  <c r="C15" i="4"/>
  <c r="C196" i="4"/>
  <c r="C157" i="4"/>
  <c r="C126" i="4"/>
  <c r="C81" i="4"/>
  <c r="C46" i="4"/>
  <c r="C124" i="4"/>
  <c r="M140" i="4"/>
  <c r="AG17" i="2"/>
  <c r="C93" i="4"/>
  <c r="C150" i="4"/>
  <c r="C204" i="4"/>
  <c r="C135" i="4"/>
  <c r="C122" i="4"/>
  <c r="C95" i="4"/>
  <c r="C83" i="4"/>
  <c r="C105" i="4"/>
  <c r="C145" i="4"/>
  <c r="C138" i="4"/>
  <c r="A7" i="2"/>
  <c r="C175" i="4"/>
  <c r="C161" i="4"/>
  <c r="M126" i="4"/>
  <c r="C179" i="4"/>
  <c r="AB67" i="2"/>
  <c r="AH150" i="2"/>
  <c r="AH173" i="2"/>
  <c r="AH190" i="2"/>
  <c r="AB11" i="2"/>
  <c r="V33" i="2"/>
  <c r="AC26" i="2"/>
  <c r="V25" i="2"/>
  <c r="S45" i="2"/>
  <c r="AB27" i="2"/>
  <c r="U18" i="2"/>
  <c r="AF14" i="2"/>
  <c r="W7" i="2"/>
  <c r="AB39" i="2"/>
  <c r="AG39" i="2" s="1"/>
  <c r="AH39" i="2" s="1"/>
  <c r="W24" i="2"/>
  <c r="T16" i="2"/>
  <c r="V40" i="2"/>
  <c r="AF32" i="2"/>
  <c r="AB26" i="2"/>
  <c r="AB20" i="2"/>
  <c r="AG20" i="2" s="1"/>
  <c r="V14" i="2"/>
  <c r="R9" i="2"/>
  <c r="R6" i="2"/>
  <c r="V43" i="2"/>
  <c r="T30" i="2"/>
  <c r="AB16" i="2"/>
  <c r="AE60" i="2"/>
  <c r="U46" i="2"/>
  <c r="U60" i="2"/>
  <c r="V27" i="2"/>
  <c r="V54" i="2"/>
  <c r="X19" i="2"/>
  <c r="T8" i="2"/>
  <c r="T54" i="2"/>
  <c r="S52" i="2"/>
  <c r="S47" i="2"/>
  <c r="X7" i="2"/>
  <c r="X59" i="2"/>
  <c r="R58" i="2"/>
  <c r="T11" i="2"/>
  <c r="S55" i="2"/>
  <c r="V35" i="2"/>
  <c r="R50" i="2"/>
  <c r="S13" i="2"/>
  <c r="AE12" i="2"/>
  <c r="AD29" i="2"/>
  <c r="N5" i="2"/>
  <c r="N5" i="4" s="1"/>
  <c r="AH83" i="2"/>
  <c r="AH117" i="2"/>
  <c r="AH121" i="2"/>
  <c r="AH128" i="2"/>
  <c r="AH184" i="2"/>
  <c r="U12" i="2"/>
  <c r="W29" i="2"/>
  <c r="AD12" i="2"/>
  <c r="X34" i="2"/>
  <c r="T51" i="2"/>
  <c r="R56" i="2"/>
  <c r="AB60" i="2"/>
  <c r="AH103" i="2"/>
  <c r="AH107" i="2"/>
  <c r="AH111" i="2"/>
  <c r="AH118" i="2"/>
  <c r="AH129" i="2"/>
  <c r="AH133" i="2"/>
  <c r="AH188" i="2"/>
  <c r="T31" i="2"/>
  <c r="AF24" i="2"/>
  <c r="X17" i="2"/>
  <c r="S11" i="2"/>
  <c r="V5" i="2"/>
  <c r="AB36" i="2"/>
  <c r="AG36" i="2" s="1"/>
  <c r="AH36" i="2" s="1"/>
  <c r="AF18" i="2"/>
  <c r="U14" i="2"/>
  <c r="AB40" i="2"/>
  <c r="AG40" i="2" s="1"/>
  <c r="AH40" i="2" s="1"/>
  <c r="AB32" i="2"/>
  <c r="AG32" i="2" s="1"/>
  <c r="AH32" i="2" s="1"/>
  <c r="AD17" i="2"/>
  <c r="AB13" i="2"/>
  <c r="AG13" i="2" s="1"/>
  <c r="R8" i="2"/>
  <c r="T5" i="2"/>
  <c r="AB43" i="2"/>
  <c r="AG43" i="2" s="1"/>
  <c r="AH43" i="2" s="1"/>
  <c r="U17" i="2"/>
  <c r="T14" i="2"/>
  <c r="U59" i="2"/>
  <c r="AC60" i="2"/>
  <c r="S37" i="2"/>
  <c r="V19" i="2"/>
  <c r="S32" i="2"/>
  <c r="V11" i="2"/>
  <c r="W54" i="2"/>
  <c r="X47" i="2"/>
  <c r="U45" i="2"/>
  <c r="AF64" i="2"/>
  <c r="V55" i="2"/>
  <c r="AD44" i="2"/>
  <c r="S6" i="2"/>
  <c r="S49" i="2"/>
  <c r="AD35" i="2"/>
  <c r="S40" i="2"/>
  <c r="S46" i="2"/>
  <c r="AC8" i="2"/>
  <c r="U5" i="2"/>
  <c r="AB29" i="2"/>
  <c r="AD10" i="2"/>
  <c r="W32" i="2"/>
  <c r="T18" i="2"/>
  <c r="V28" i="2"/>
  <c r="Y28" i="2" s="1"/>
  <c r="R10" i="2"/>
  <c r="T56" i="2"/>
  <c r="S54" i="2"/>
  <c r="T47" i="2"/>
  <c r="W14" i="2"/>
  <c r="AF62" i="2"/>
  <c r="V44" i="2"/>
  <c r="X6" i="2"/>
  <c r="AF49" i="2"/>
  <c r="AB35" i="2"/>
  <c r="AG35" i="2" s="1"/>
  <c r="AH35" i="2" s="1"/>
  <c r="N35" i="2" s="1"/>
  <c r="X9" i="2"/>
  <c r="R46" i="2"/>
  <c r="U8" i="2"/>
  <c r="V29" i="2"/>
  <c r="AH85" i="2"/>
  <c r="AH115" i="2"/>
  <c r="AH119" i="2"/>
  <c r="AH123" i="2"/>
  <c r="AH182" i="2"/>
  <c r="N15" i="4"/>
  <c r="N82" i="4"/>
  <c r="N164" i="4"/>
  <c r="N166" i="4"/>
  <c r="M168" i="4"/>
  <c r="N171" i="4"/>
  <c r="M178" i="4"/>
  <c r="N181" i="4"/>
  <c r="M183" i="4"/>
  <c r="M188" i="4"/>
  <c r="M190" i="4"/>
  <c r="N196" i="4"/>
  <c r="M198" i="4"/>
  <c r="M38" i="4"/>
  <c r="N39" i="4"/>
  <c r="N63" i="4"/>
  <c r="N113" i="4"/>
  <c r="M134" i="4"/>
  <c r="M139" i="4"/>
  <c r="AA5" i="2"/>
  <c r="V68" i="2"/>
  <c r="AB28" i="2"/>
  <c r="X21" i="2"/>
  <c r="T12" i="2"/>
  <c r="AB10" i="2"/>
  <c r="AG10" i="2" s="1"/>
  <c r="S9" i="2"/>
  <c r="AB8" i="2"/>
  <c r="AB7" i="2"/>
  <c r="AG7" i="2" s="1"/>
  <c r="AB6" i="2"/>
  <c r="AG6" i="2" s="1"/>
  <c r="U6" i="2"/>
  <c r="S35" i="2"/>
  <c r="AC29" i="2"/>
  <c r="T29" i="2"/>
  <c r="AB12" i="2"/>
  <c r="R12" i="2"/>
  <c r="W12" i="2"/>
  <c r="X32" i="2"/>
  <c r="X13" i="2"/>
  <c r="V13" i="2"/>
  <c r="S41" i="2"/>
  <c r="W8" i="2"/>
  <c r="W16" i="2"/>
  <c r="S53" i="2"/>
  <c r="AD46" i="2"/>
  <c r="W46" i="2"/>
  <c r="U9" i="2"/>
  <c r="S34" i="2"/>
  <c r="X40" i="2"/>
  <c r="AC18" i="2"/>
  <c r="AG18" i="2" s="1"/>
  <c r="W19" i="2"/>
  <c r="T35" i="2"/>
  <c r="AF35" i="2"/>
  <c r="AB49" i="2"/>
  <c r="AG49" i="2" s="1"/>
  <c r="AH49" i="2" s="1"/>
  <c r="N49" i="2" s="1"/>
  <c r="R49" i="2"/>
  <c r="AE6" i="2"/>
  <c r="W6" i="2"/>
  <c r="W35" i="2"/>
  <c r="S29" i="2"/>
  <c r="X29" i="2"/>
  <c r="AC12" i="2"/>
  <c r="V12" i="2"/>
  <c r="AE32" i="2"/>
  <c r="X12" i="2"/>
  <c r="AE13" i="2"/>
  <c r="R17" i="2"/>
  <c r="T57" i="2"/>
  <c r="AD8" i="2"/>
  <c r="T39" i="2"/>
  <c r="V46" i="2"/>
  <c r="AF46" i="2"/>
  <c r="AD9" i="2"/>
  <c r="W40" i="2"/>
  <c r="W18" i="2"/>
  <c r="Y18" i="2" s="1"/>
  <c r="S19" i="2"/>
  <c r="X35" i="2"/>
  <c r="R35" i="2"/>
  <c r="AD49" i="2"/>
  <c r="W49" i="2"/>
  <c r="W77" i="2"/>
  <c r="V65" i="2"/>
  <c r="S24" i="2"/>
  <c r="S8" i="2"/>
  <c r="AD6" i="2"/>
  <c r="M5" i="4"/>
  <c r="M142" i="4"/>
  <c r="M147" i="4"/>
  <c r="N148" i="4"/>
  <c r="M157" i="4"/>
  <c r="M175" i="4"/>
  <c r="T6" i="2"/>
  <c r="X8" i="2"/>
  <c r="S26" i="2"/>
  <c r="N100" i="4"/>
  <c r="N106" i="4"/>
  <c r="N108" i="4"/>
  <c r="N132" i="4"/>
  <c r="AG33" i="2"/>
  <c r="AH33" i="2" s="1"/>
  <c r="AG19" i="2"/>
  <c r="AG16" i="2"/>
  <c r="M20" i="4"/>
  <c r="N184" i="4"/>
  <c r="AB21" i="2"/>
  <c r="N24" i="4"/>
  <c r="AC68" i="2"/>
  <c r="AB72" i="2"/>
  <c r="AC74" i="2"/>
  <c r="AC76" i="2"/>
  <c r="M84" i="4"/>
  <c r="N91" i="4"/>
  <c r="M93" i="4"/>
  <c r="M97" i="4"/>
  <c r="M99" i="4"/>
  <c r="N125" i="4"/>
  <c r="M127" i="4"/>
  <c r="M129" i="4"/>
  <c r="W15" i="2"/>
  <c r="U26" i="2"/>
  <c r="X39" i="2"/>
  <c r="Y39" i="2" s="1"/>
  <c r="U43" i="2"/>
  <c r="Y43" i="2" s="1"/>
  <c r="R44" i="2"/>
  <c r="AF47" i="2"/>
  <c r="R54" i="2"/>
  <c r="AE55" i="2"/>
  <c r="AC59" i="2"/>
  <c r="AE63" i="2"/>
  <c r="AC66" i="2"/>
  <c r="AC71" i="2"/>
  <c r="AB75" i="2"/>
  <c r="V20" i="2"/>
  <c r="AB23" i="2"/>
  <c r="AF27" i="2"/>
  <c r="U38" i="2"/>
  <c r="AC42" i="2"/>
  <c r="AE49" i="2"/>
  <c r="AF53" i="2"/>
  <c r="AB62" i="2"/>
  <c r="AB65" i="2"/>
  <c r="AB70" i="2"/>
  <c r="AB77" i="2"/>
  <c r="W13" i="2"/>
  <c r="AB22" i="2"/>
  <c r="X25" i="2"/>
  <c r="T33" i="2"/>
  <c r="Y33" i="2" s="1"/>
  <c r="AB37" i="2"/>
  <c r="AF41" i="2"/>
  <c r="T45" i="2"/>
  <c r="AF50" i="2"/>
  <c r="R52" i="2"/>
  <c r="AD57" i="2"/>
  <c r="AD61" i="2"/>
  <c r="AC69" i="2"/>
  <c r="AB73" i="2"/>
  <c r="U63" i="2"/>
  <c r="AC62" i="2"/>
  <c r="AD52" i="2"/>
  <c r="AE50" i="2"/>
  <c r="AD45" i="2"/>
  <c r="AF63" i="2"/>
  <c r="AC57" i="2"/>
  <c r="U75" i="2"/>
  <c r="AE52" i="2"/>
  <c r="AC45" i="2"/>
  <c r="AC41" i="2"/>
  <c r="AG41" i="2" s="1"/>
  <c r="AH41" i="2" s="1"/>
  <c r="AE62" i="2"/>
  <c r="AA57" i="2"/>
  <c r="AD41" i="2"/>
  <c r="AD62" i="2"/>
  <c r="U62" i="2"/>
  <c r="AF52" i="2"/>
  <c r="X45" i="2"/>
  <c r="S56" i="2"/>
  <c r="AC52" i="2"/>
  <c r="AB52" i="2"/>
  <c r="AC50" i="2"/>
  <c r="AB50" i="2"/>
  <c r="AB45" i="2"/>
  <c r="S65" i="2"/>
  <c r="S63" i="2"/>
  <c r="S57" i="2"/>
  <c r="R62" i="2"/>
  <c r="C49" i="4"/>
  <c r="V57" i="2"/>
  <c r="R57" i="2"/>
  <c r="X41" i="2"/>
  <c r="T41" i="2"/>
  <c r="M64" i="4"/>
  <c r="N55" i="4"/>
  <c r="N68" i="4"/>
  <c r="AB59" i="2"/>
  <c r="T75" i="2"/>
  <c r="X75" i="2"/>
  <c r="W45" i="2"/>
  <c r="R45" i="2"/>
  <c r="U52" i="2"/>
  <c r="AD50" i="2"/>
  <c r="AF57" i="2"/>
  <c r="AE41" i="2"/>
  <c r="AE45" i="2"/>
  <c r="AF45" i="2"/>
  <c r="U41" i="2"/>
  <c r="S62" i="2"/>
  <c r="U57" i="2"/>
  <c r="V41" i="2"/>
  <c r="T62" i="2"/>
  <c r="U50" i="2"/>
  <c r="X52" i="2"/>
  <c r="W52" i="2"/>
  <c r="X50" i="2"/>
  <c r="W50" i="2"/>
  <c r="V45" i="2"/>
  <c r="X63" i="2"/>
  <c r="X57" i="2"/>
  <c r="V62" i="2"/>
  <c r="AE57" i="2"/>
  <c r="AB57" i="2"/>
  <c r="R41" i="2"/>
  <c r="M46" i="4"/>
  <c r="C77" i="4"/>
  <c r="AC63" i="2"/>
  <c r="AD75" i="2"/>
  <c r="V76" i="2"/>
  <c r="S64" i="2"/>
  <c r="S58" i="2"/>
  <c r="AC64" i="2"/>
  <c r="AC58" i="2"/>
  <c r="U56" i="2"/>
  <c r="AD56" i="2"/>
  <c r="AE56" i="2"/>
  <c r="S61" i="2"/>
  <c r="R64" i="2"/>
  <c r="T61" i="2"/>
  <c r="C69" i="4"/>
  <c r="N47" i="4"/>
  <c r="N43" i="4"/>
  <c r="R68" i="2"/>
  <c r="U77" i="2"/>
  <c r="C47" i="4"/>
  <c r="W64" i="2"/>
  <c r="W58" i="2"/>
  <c r="AD64" i="2"/>
  <c r="AD58" i="2"/>
  <c r="U64" i="2"/>
  <c r="U58" i="2"/>
  <c r="V56" i="2"/>
  <c r="AC56" i="2"/>
  <c r="AB56" i="2"/>
  <c r="AF58" i="2"/>
  <c r="AB51" i="2"/>
  <c r="V58" i="2"/>
  <c r="S51" i="2"/>
  <c r="AE51" i="2"/>
  <c r="W63" i="2"/>
  <c r="AD68" i="2"/>
  <c r="U61" i="2"/>
  <c r="T64" i="2"/>
  <c r="T58" i="2"/>
  <c r="AF56" i="2"/>
  <c r="X56" i="2"/>
  <c r="W56" i="2"/>
  <c r="V64" i="2"/>
  <c r="T63" i="2"/>
  <c r="X68" i="2"/>
  <c r="AF68" i="2"/>
  <c r="R69" i="2"/>
  <c r="U70" i="2"/>
  <c r="V53" i="2"/>
  <c r="AE53" i="2"/>
  <c r="W59" i="2"/>
  <c r="AD63" i="2"/>
  <c r="AD65" i="2"/>
  <c r="R66" i="2"/>
  <c r="R70" i="2"/>
  <c r="U76" i="2"/>
  <c r="X77" i="2"/>
  <c r="R76" i="2"/>
  <c r="W65" i="2"/>
  <c r="AF76" i="2"/>
  <c r="V77" i="2"/>
  <c r="AC38" i="2"/>
  <c r="AD38" i="2"/>
  <c r="AF38" i="2"/>
  <c r="R38" i="2"/>
  <c r="W38" i="2"/>
  <c r="S38" i="2"/>
  <c r="T38" i="2"/>
  <c r="AB38" i="2"/>
  <c r="V38" i="2"/>
  <c r="X38" i="2"/>
  <c r="AE38" i="2"/>
  <c r="Y7" i="2"/>
  <c r="N7" i="4"/>
  <c r="M8" i="4"/>
  <c r="N9" i="4"/>
  <c r="M16" i="4"/>
  <c r="N17" i="4"/>
  <c r="N22" i="4"/>
  <c r="M30" i="4"/>
  <c r="M36" i="4"/>
  <c r="N45" i="4"/>
  <c r="N52" i="4"/>
  <c r="N61" i="4"/>
  <c r="N66" i="4"/>
  <c r="M119" i="4"/>
  <c r="N120" i="4"/>
  <c r="M136" i="4"/>
  <c r="AA59" i="2"/>
  <c r="AA11" i="2"/>
  <c r="AH11" i="2" s="1"/>
  <c r="AA38" i="2"/>
  <c r="AA9" i="2"/>
  <c r="AH9" i="2" s="1"/>
  <c r="AA63" i="2"/>
  <c r="AA7" i="2"/>
  <c r="AH7" i="2" s="1"/>
  <c r="AA20" i="2"/>
  <c r="AH20" i="2" s="1"/>
  <c r="AA76" i="2"/>
  <c r="AA16" i="2"/>
  <c r="AH16" i="2" s="1"/>
  <c r="AA17" i="2"/>
  <c r="N150" i="4"/>
  <c r="M152" i="4"/>
  <c r="N193" i="4"/>
  <c r="M201" i="4"/>
  <c r="M144" i="4"/>
  <c r="M149" i="4"/>
  <c r="N173" i="4"/>
  <c r="M177" i="4"/>
  <c r="M192" i="4"/>
  <c r="M169" i="4"/>
  <c r="N72" i="4"/>
  <c r="N94" i="4"/>
  <c r="N96" i="4"/>
  <c r="N98" i="4"/>
  <c r="M102" i="4"/>
  <c r="M104" i="4"/>
  <c r="M106" i="4"/>
  <c r="M108" i="4"/>
  <c r="M113" i="4"/>
  <c r="M122" i="4"/>
  <c r="M158" i="4"/>
  <c r="N161" i="4"/>
  <c r="M164" i="4"/>
  <c r="N179" i="4"/>
  <c r="N182" i="4"/>
  <c r="M184" i="4"/>
  <c r="Y21" i="2"/>
  <c r="AG46" i="2"/>
  <c r="AH46" i="2" s="1"/>
  <c r="N29" i="4"/>
  <c r="Y23" i="2"/>
  <c r="M204" i="4"/>
  <c r="AG11" i="2"/>
  <c r="AG21" i="2"/>
  <c r="AG25" i="2"/>
  <c r="AH25" i="2" s="1"/>
  <c r="Y17" i="2"/>
  <c r="AA29" i="2"/>
  <c r="N77" i="2"/>
  <c r="M77" i="2"/>
  <c r="V72" i="2"/>
  <c r="R72" i="2"/>
  <c r="U73" i="2"/>
  <c r="T77" i="2"/>
  <c r="AD77" i="2"/>
  <c r="S77" i="2"/>
  <c r="AE77" i="2"/>
  <c r="AC77" i="2"/>
  <c r="R77" i="2"/>
  <c r="AF77" i="2"/>
  <c r="R74" i="2"/>
  <c r="W76" i="2"/>
  <c r="S76" i="2"/>
  <c r="AE76" i="2"/>
  <c r="AB76" i="2"/>
  <c r="X76" i="2"/>
  <c r="T76" i="2"/>
  <c r="AD76" i="2"/>
  <c r="M75" i="2"/>
  <c r="N75" i="2"/>
  <c r="Y60" i="2"/>
  <c r="S71" i="2"/>
  <c r="X61" i="2"/>
  <c r="AC61" i="2"/>
  <c r="C70" i="4"/>
  <c r="C76" i="4"/>
  <c r="N73" i="4"/>
  <c r="AE65" i="2"/>
  <c r="W66" i="2"/>
  <c r="AE66" i="2"/>
  <c r="T68" i="2"/>
  <c r="V69" i="2"/>
  <c r="AF69" i="2"/>
  <c r="AA70" i="2"/>
  <c r="AA71" i="2"/>
  <c r="AF72" i="2"/>
  <c r="X73" i="2"/>
  <c r="T73" i="2"/>
  <c r="W74" i="2"/>
  <c r="AE74" i="2"/>
  <c r="W75" i="2"/>
  <c r="S75" i="2"/>
  <c r="AE75" i="2"/>
  <c r="AC75" i="2"/>
  <c r="V61" i="2"/>
  <c r="R61" i="2"/>
  <c r="N69" i="4"/>
  <c r="V66" i="2"/>
  <c r="AF66" i="2"/>
  <c r="U69" i="2"/>
  <c r="AB69" i="2"/>
  <c r="V70" i="2"/>
  <c r="AF70" i="2"/>
  <c r="W71" i="2"/>
  <c r="AE71" i="2"/>
  <c r="W73" i="2"/>
  <c r="AA73" i="2"/>
  <c r="V74" i="2"/>
  <c r="AF74" i="2"/>
  <c r="V75" i="2"/>
  <c r="R75" i="2"/>
  <c r="AF75" i="2"/>
  <c r="AA61" i="2"/>
  <c r="AF61" i="2"/>
  <c r="W61" i="2"/>
  <c r="AE61" i="2"/>
  <c r="AB61" i="2"/>
  <c r="M70" i="4"/>
  <c r="AG62" i="2"/>
  <c r="AH62" i="2" s="1"/>
  <c r="S66" i="2"/>
  <c r="AB66" i="2"/>
  <c r="U67" i="2"/>
  <c r="U71" i="2"/>
  <c r="V73" i="2"/>
  <c r="AD73" i="2"/>
  <c r="S74" i="2"/>
  <c r="AB74" i="2"/>
  <c r="AG74" i="2" s="1"/>
  <c r="AH74" i="2" s="1"/>
  <c r="M74" i="2"/>
  <c r="N74" i="2"/>
  <c r="U74" i="2"/>
  <c r="AA74" i="2"/>
  <c r="X74" i="2"/>
  <c r="T74" i="2"/>
  <c r="AD74" i="2"/>
  <c r="S73" i="2"/>
  <c r="AE73" i="2"/>
  <c r="AC73" i="2"/>
  <c r="R73" i="2"/>
  <c r="AF73" i="2"/>
  <c r="U72" i="2"/>
  <c r="AA72" i="2"/>
  <c r="X72" i="2"/>
  <c r="T72" i="2"/>
  <c r="AD72" i="2"/>
  <c r="AC72" i="2"/>
  <c r="AG72" i="2" s="1"/>
  <c r="AH72" i="2" s="1"/>
  <c r="W72" i="2"/>
  <c r="S72" i="2"/>
  <c r="AE72" i="2"/>
  <c r="V71" i="2"/>
  <c r="R71" i="2"/>
  <c r="AF71" i="2"/>
  <c r="AB71" i="2"/>
  <c r="AG71" i="2" s="1"/>
  <c r="AH71" i="2" s="1"/>
  <c r="X71" i="2"/>
  <c r="T71" i="2"/>
  <c r="AD71" i="2"/>
  <c r="C71" i="4"/>
  <c r="X70" i="2"/>
  <c r="T70" i="2"/>
  <c r="AD70" i="2"/>
  <c r="AC70" i="2"/>
  <c r="W70" i="2"/>
  <c r="S70" i="2"/>
  <c r="AE70" i="2"/>
  <c r="X69" i="2"/>
  <c r="T69" i="2"/>
  <c r="AD69" i="2"/>
  <c r="W69" i="2"/>
  <c r="S69" i="2"/>
  <c r="AE69" i="2"/>
  <c r="W68" i="2"/>
  <c r="S68" i="2"/>
  <c r="AE68" i="2"/>
  <c r="AB68" i="2"/>
  <c r="U68" i="2"/>
  <c r="AA68" i="2"/>
  <c r="AA67" i="2"/>
  <c r="X67" i="2"/>
  <c r="T67" i="2"/>
  <c r="AD67" i="2"/>
  <c r="W67" i="2"/>
  <c r="S67" i="2"/>
  <c r="AE67" i="2"/>
  <c r="AC67" i="2"/>
  <c r="AG67" i="2" s="1"/>
  <c r="AH67" i="2" s="1"/>
  <c r="V67" i="2"/>
  <c r="R67" i="2"/>
  <c r="AF67" i="2"/>
  <c r="U66" i="2"/>
  <c r="AA66" i="2"/>
  <c r="X66" i="2"/>
  <c r="T66" i="2"/>
  <c r="AD66" i="2"/>
  <c r="T65" i="2"/>
  <c r="AC65" i="2"/>
  <c r="AG65" i="2" s="1"/>
  <c r="AH65" i="2" s="1"/>
  <c r="R65" i="2"/>
  <c r="N64" i="4"/>
  <c r="R63" i="2"/>
  <c r="AB63" i="2"/>
  <c r="AG63" i="2" s="1"/>
  <c r="AH63" i="2" s="1"/>
  <c r="V63" i="2"/>
  <c r="N60" i="4"/>
  <c r="N59" i="2"/>
  <c r="N59" i="4" s="1"/>
  <c r="R59" i="2"/>
  <c r="AD59" i="2"/>
  <c r="W57" i="2"/>
  <c r="AC55" i="2"/>
  <c r="AB53" i="2"/>
  <c r="C54" i="4"/>
  <c r="R53" i="2"/>
  <c r="AD51" i="2"/>
  <c r="AC51" i="2"/>
  <c r="AG51" i="2" s="1"/>
  <c r="AH51" i="2" s="1"/>
  <c r="X51" i="2"/>
  <c r="AA51" i="2"/>
  <c r="V51" i="2"/>
  <c r="R51" i="2"/>
  <c r="U51" i="2"/>
  <c r="W51" i="2"/>
  <c r="AF51" i="2"/>
  <c r="V50" i="2"/>
  <c r="AG47" i="2"/>
  <c r="AH47" i="2" s="1"/>
  <c r="X44" i="2"/>
  <c r="W44" i="2"/>
  <c r="W42" i="2"/>
  <c r="R42" i="2"/>
  <c r="AD42" i="2"/>
  <c r="S42" i="2"/>
  <c r="AF42" i="2"/>
  <c r="X42" i="2"/>
  <c r="AE42" i="2"/>
  <c r="AB42" i="2"/>
  <c r="AG42" i="2" s="1"/>
  <c r="AH42" i="2" s="1"/>
  <c r="AF39" i="2"/>
  <c r="AE37" i="2"/>
  <c r="R37" i="2"/>
  <c r="A200" i="4"/>
  <c r="AA37" i="2"/>
  <c r="T37" i="2"/>
  <c r="AG37" i="2"/>
  <c r="AH37" i="2" s="1"/>
  <c r="V37" i="2"/>
  <c r="AD37" i="2"/>
  <c r="W37" i="2"/>
  <c r="AF34" i="2"/>
  <c r="AB34" i="2"/>
  <c r="AG34" i="2" s="1"/>
  <c r="AH34" i="2" s="1"/>
  <c r="N34" i="2" s="1"/>
  <c r="N34" i="4" s="1"/>
  <c r="AD34" i="2"/>
  <c r="V34" i="2"/>
  <c r="U34" i="2"/>
  <c r="W34" i="2"/>
  <c r="AE34" i="2"/>
  <c r="AA34" i="2"/>
  <c r="T34" i="2"/>
  <c r="AG31" i="2"/>
  <c r="AH31" i="2" s="1"/>
  <c r="A197" i="4"/>
  <c r="M28" i="4"/>
  <c r="C28" i="4"/>
  <c r="N28" i="4"/>
  <c r="AG28" i="2"/>
  <c r="AH28" i="2" s="1"/>
  <c r="A164" i="4"/>
  <c r="AG27" i="2"/>
  <c r="AH27" i="2" s="1"/>
  <c r="N27" i="2" s="1"/>
  <c r="N27" i="4" s="1"/>
  <c r="A168" i="4"/>
  <c r="A188" i="4"/>
  <c r="Y25" i="2"/>
  <c r="AG23" i="2"/>
  <c r="AH23" i="2" s="1"/>
  <c r="A82" i="4"/>
  <c r="AG22" i="2"/>
  <c r="A122" i="4"/>
  <c r="C23" i="4"/>
  <c r="A193" i="4"/>
  <c r="A161" i="4"/>
  <c r="A112" i="4"/>
  <c r="AD21" i="2"/>
  <c r="A189" i="4"/>
  <c r="AF20" i="2"/>
  <c r="A157" i="4"/>
  <c r="Y20" i="2"/>
  <c r="M19" i="4"/>
  <c r="A143" i="4"/>
  <c r="A199" i="4"/>
  <c r="D172" i="4"/>
  <c r="D145" i="4"/>
  <c r="AH17" i="2"/>
  <c r="A129" i="4"/>
  <c r="A93" i="4"/>
  <c r="A202" i="4"/>
  <c r="A171" i="4"/>
  <c r="A137" i="4"/>
  <c r="A141" i="4"/>
  <c r="A117" i="4"/>
  <c r="A121" i="4"/>
  <c r="D154" i="4"/>
  <c r="D192" i="4"/>
  <c r="S15" i="2"/>
  <c r="U15" i="2"/>
  <c r="AF15" i="2"/>
  <c r="AA15" i="2"/>
  <c r="AH15" i="2" s="1"/>
  <c r="X15" i="2"/>
  <c r="AB15" i="2"/>
  <c r="AG15" i="2" s="1"/>
  <c r="A104" i="4"/>
  <c r="A182" i="4"/>
  <c r="AE15" i="2"/>
  <c r="V15" i="2"/>
  <c r="A125" i="4"/>
  <c r="A108" i="4"/>
  <c r="AG14" i="2"/>
  <c r="A101" i="4"/>
  <c r="A120" i="4"/>
  <c r="A86" i="4"/>
  <c r="A178" i="4"/>
  <c r="A89" i="4"/>
  <c r="A174" i="4"/>
  <c r="A128" i="4"/>
  <c r="A124" i="4"/>
  <c r="A144" i="4"/>
  <c r="A90" i="4"/>
  <c r="A98" i="4"/>
  <c r="A140" i="4"/>
  <c r="A186" i="4"/>
  <c r="A95" i="4"/>
  <c r="D165" i="4"/>
  <c r="A99" i="4"/>
  <c r="A190" i="4"/>
  <c r="A172" i="4"/>
  <c r="A187" i="4"/>
  <c r="A103" i="4"/>
  <c r="D186" i="4"/>
  <c r="A158" i="4"/>
  <c r="A79" i="4"/>
  <c r="A118" i="4"/>
  <c r="D173" i="4"/>
  <c r="A169" i="4"/>
  <c r="D182" i="4"/>
  <c r="A162" i="4"/>
  <c r="A87" i="4"/>
  <c r="AE10" i="2"/>
  <c r="U10" i="2"/>
  <c r="AF10" i="2"/>
  <c r="A83" i="4"/>
  <c r="X10" i="2"/>
  <c r="D196" i="4"/>
  <c r="A176" i="4"/>
  <c r="T10" i="2"/>
  <c r="A135" i="4"/>
  <c r="A106" i="4"/>
  <c r="D159" i="4"/>
  <c r="A127" i="4"/>
  <c r="A134" i="4"/>
  <c r="A114" i="4"/>
  <c r="A80" i="4"/>
  <c r="D169" i="4"/>
  <c r="A165" i="4"/>
  <c r="D161" i="4"/>
  <c r="D170" i="4"/>
  <c r="S10" i="2"/>
  <c r="V10" i="2"/>
  <c r="M10" i="4"/>
  <c r="D198" i="4"/>
  <c r="D180" i="4"/>
  <c r="D152" i="4"/>
  <c r="D190" i="4"/>
  <c r="D134" i="4"/>
  <c r="D184" i="4"/>
  <c r="D164" i="4"/>
  <c r="M59" i="2"/>
  <c r="A147" i="4"/>
  <c r="A153" i="4"/>
  <c r="D166" i="4"/>
  <c r="A131" i="4"/>
  <c r="A167" i="4"/>
  <c r="A180" i="4"/>
  <c r="D157" i="4"/>
  <c r="A149" i="4"/>
  <c r="A100" i="4"/>
  <c r="A84" i="4"/>
  <c r="A170" i="4"/>
  <c r="A195" i="4"/>
  <c r="A184" i="4"/>
  <c r="A151" i="4"/>
  <c r="A173" i="4"/>
  <c r="A111" i="4"/>
  <c r="A146" i="4"/>
  <c r="A133" i="4"/>
  <c r="A119" i="4"/>
  <c r="A96" i="4"/>
  <c r="A85" i="4"/>
  <c r="A150" i="4"/>
  <c r="A92" i="4"/>
  <c r="A136" i="4"/>
  <c r="A201" i="4"/>
  <c r="A185" i="4"/>
  <c r="A166" i="4"/>
  <c r="A88" i="4"/>
  <c r="D167" i="4"/>
  <c r="D149" i="4"/>
  <c r="A115" i="4"/>
  <c r="D175" i="4"/>
  <c r="A163" i="4"/>
  <c r="D151" i="4"/>
  <c r="A126" i="4"/>
  <c r="A81" i="4"/>
  <c r="C58" i="4"/>
  <c r="C55" i="4"/>
  <c r="A113" i="4"/>
  <c r="AA42" i="2"/>
  <c r="A145" i="4"/>
  <c r="D144" i="4"/>
  <c r="A107" i="4"/>
  <c r="A123" i="4"/>
  <c r="A97" i="4"/>
  <c r="A132" i="4"/>
  <c r="D168" i="4"/>
  <c r="C53" i="4"/>
  <c r="T53" i="2"/>
  <c r="AC53" i="2"/>
  <c r="AG58" i="2"/>
  <c r="AH58" i="2" s="1"/>
  <c r="V59" i="2"/>
  <c r="AE59" i="2"/>
  <c r="D153" i="4"/>
  <c r="A78" i="4"/>
  <c r="A142" i="4"/>
  <c r="A94" i="4"/>
  <c r="A116" i="4"/>
  <c r="U42" i="2"/>
  <c r="V47" i="2"/>
  <c r="W53" i="2"/>
  <c r="AD53" i="2"/>
  <c r="T59" i="2"/>
  <c r="D127" i="4"/>
  <c r="D79" i="4"/>
  <c r="D6" i="4"/>
  <c r="D7" i="2"/>
  <c r="U22" i="2"/>
  <c r="Y22" i="2" s="1"/>
  <c r="T44" i="2"/>
  <c r="R47" i="2"/>
  <c r="T49" i="2"/>
  <c r="Y49" i="2" s="1"/>
  <c r="M49" i="2" s="1"/>
  <c r="M49" i="4" s="1"/>
  <c r="T24" i="2"/>
  <c r="AH30" i="2"/>
  <c r="R13" i="2"/>
  <c r="R14" i="2"/>
  <c r="R16" i="2"/>
  <c r="U19" i="2"/>
  <c r="AE24" i="2"/>
  <c r="A152" i="4"/>
  <c r="M21" i="4"/>
  <c r="D150" i="4"/>
  <c r="C56" i="4"/>
  <c r="A192" i="4"/>
  <c r="N8" i="4"/>
  <c r="M32" i="4"/>
  <c r="N62" i="4"/>
  <c r="D78" i="4"/>
  <c r="D171" i="4"/>
  <c r="A181" i="4"/>
  <c r="N10" i="4"/>
  <c r="N44" i="4"/>
  <c r="D138" i="4"/>
  <c r="D128" i="4"/>
  <c r="D113" i="4"/>
  <c r="D106" i="4"/>
  <c r="D101" i="4"/>
  <c r="D82" i="4"/>
  <c r="N21" i="4"/>
  <c r="C52" i="4"/>
  <c r="A156" i="4"/>
  <c r="A148" i="4"/>
  <c r="A160" i="4"/>
  <c r="N37" i="4"/>
  <c r="C36" i="4"/>
  <c r="C25" i="4"/>
  <c r="A194" i="4"/>
  <c r="A177" i="4"/>
  <c r="D205" i="4"/>
  <c r="D197" i="4"/>
  <c r="D189" i="4"/>
  <c r="D179" i="4"/>
  <c r="D162" i="4"/>
  <c r="M6" i="4"/>
  <c r="M41" i="4"/>
  <c r="M60" i="4"/>
  <c r="C18" i="4"/>
  <c r="A198" i="4"/>
  <c r="N36" i="4"/>
  <c r="N58" i="4"/>
  <c r="D133" i="4"/>
  <c r="D108" i="4"/>
  <c r="D94" i="4"/>
  <c r="D89" i="4"/>
  <c r="D146" i="4"/>
  <c r="D163" i="4"/>
  <c r="C64" i="4"/>
  <c r="C50" i="4"/>
  <c r="C43" i="4"/>
  <c r="C27" i="4"/>
  <c r="A204" i="4"/>
  <c r="A196" i="4"/>
  <c r="A179" i="4"/>
  <c r="M13" i="4"/>
  <c r="M40" i="4"/>
  <c r="N53" i="4"/>
  <c r="N54" i="4"/>
  <c r="D107" i="4"/>
  <c r="D130" i="4"/>
  <c r="D117" i="4"/>
  <c r="D90" i="4"/>
  <c r="D97" i="4"/>
  <c r="D86" i="4"/>
  <c r="M18" i="4"/>
  <c r="D200" i="4"/>
  <c r="D188" i="4"/>
  <c r="D183" i="4"/>
  <c r="D181" i="4"/>
  <c r="M58" i="2"/>
  <c r="D92" i="4"/>
  <c r="D87" i="4"/>
  <c r="M51" i="4"/>
  <c r="M45" i="4"/>
  <c r="N51" i="4"/>
  <c r="D177" i="4"/>
  <c r="D123" i="4"/>
  <c r="D136" i="4"/>
  <c r="D135" i="4"/>
  <c r="D132" i="4"/>
  <c r="D119" i="4"/>
  <c r="D115" i="4"/>
  <c r="D81" i="4"/>
  <c r="D80" i="4"/>
  <c r="N33" i="4"/>
  <c r="D114" i="4"/>
  <c r="M25" i="4"/>
  <c r="AG66" i="2" l="1"/>
  <c r="AH66" i="2" s="1"/>
  <c r="AG64" i="2"/>
  <c r="AH64" i="2" s="1"/>
  <c r="Y31" i="2"/>
  <c r="AG55" i="2"/>
  <c r="AH55" i="2" s="1"/>
  <c r="AG70" i="2"/>
  <c r="AH70" i="2" s="1"/>
  <c r="Y62" i="2"/>
  <c r="Y36" i="2"/>
  <c r="Y48" i="2"/>
  <c r="AA77" i="2"/>
  <c r="AA48" i="2"/>
  <c r="AG75" i="2"/>
  <c r="AH75" i="2" s="1"/>
  <c r="Y16" i="2"/>
  <c r="Y24" i="2"/>
  <c r="AG68" i="2"/>
  <c r="AH68" i="2" s="1"/>
  <c r="AG73" i="2"/>
  <c r="AH73" i="2" s="1"/>
  <c r="Y30" i="2"/>
  <c r="Y8" i="2"/>
  <c r="AG50" i="2"/>
  <c r="AH50" i="2" s="1"/>
  <c r="N50" i="2" s="1"/>
  <c r="N50" i="4" s="1"/>
  <c r="AG45" i="2"/>
  <c r="AH45" i="2" s="1"/>
  <c r="AG59" i="2"/>
  <c r="AH59" i="2" s="1"/>
  <c r="Y40" i="2"/>
  <c r="AG60" i="2"/>
  <c r="AH60" i="2" s="1"/>
  <c r="Y19" i="2"/>
  <c r="Y14" i="2"/>
  <c r="Y13" i="2"/>
  <c r="AG61" i="2"/>
  <c r="AH61" i="2" s="1"/>
  <c r="Y50" i="2"/>
  <c r="M50" i="2" s="1"/>
  <c r="Y57" i="2"/>
  <c r="Y46" i="2"/>
  <c r="D7" i="4"/>
  <c r="AG53" i="2"/>
  <c r="AH53" i="2" s="1"/>
  <c r="AG69" i="2"/>
  <c r="AH69" i="2" s="1"/>
  <c r="AA45" i="2"/>
  <c r="AA36" i="2"/>
  <c r="AA62" i="2"/>
  <c r="AA22" i="2"/>
  <c r="AH22" i="2" s="1"/>
  <c r="AA35" i="2"/>
  <c r="Y56" i="2"/>
  <c r="AG57" i="2"/>
  <c r="AH57" i="2" s="1"/>
  <c r="Y52" i="2"/>
  <c r="Y41" i="2"/>
  <c r="Y45" i="2"/>
  <c r="AA28" i="2"/>
  <c r="AA12" i="2"/>
  <c r="AH12" i="2" s="1"/>
  <c r="AA31" i="2"/>
  <c r="AA58" i="2"/>
  <c r="AA41" i="2"/>
  <c r="AA24" i="2"/>
  <c r="AA69" i="2"/>
  <c r="AA13" i="2"/>
  <c r="AH13" i="2" s="1"/>
  <c r="AA54" i="2"/>
  <c r="AA32" i="2"/>
  <c r="AA43" i="2"/>
  <c r="AA75" i="2"/>
  <c r="AA10" i="2"/>
  <c r="AH10" i="2" s="1"/>
  <c r="AA19" i="2"/>
  <c r="AH19" i="2" s="1"/>
  <c r="AA14" i="2"/>
  <c r="AH14" i="2" s="1"/>
  <c r="AG38" i="2"/>
  <c r="AH38" i="2" s="1"/>
  <c r="AA64" i="2"/>
  <c r="AA65" i="2"/>
  <c r="AA23" i="2"/>
  <c r="AA55" i="2"/>
  <c r="AA25" i="2"/>
  <c r="AA50" i="2"/>
  <c r="AG8" i="2"/>
  <c r="AA52" i="2"/>
  <c r="AA30" i="2"/>
  <c r="AA49" i="2"/>
  <c r="AA39" i="2"/>
  <c r="AA56" i="2"/>
  <c r="AG76" i="2"/>
  <c r="AH76" i="2" s="1"/>
  <c r="Y12" i="2"/>
  <c r="Y32" i="2"/>
  <c r="Y54" i="2"/>
  <c r="Y5" i="2"/>
  <c r="Y55" i="2"/>
  <c r="Y11" i="2"/>
  <c r="Y6" i="2"/>
  <c r="D8" i="2"/>
  <c r="Y26" i="2"/>
  <c r="M26" i="2" s="1"/>
  <c r="M26" i="4" s="1"/>
  <c r="N49" i="4"/>
  <c r="Y29" i="2"/>
  <c r="Y9" i="2"/>
  <c r="AG26" i="2"/>
  <c r="AH26" i="2" s="1"/>
  <c r="N26" i="2" s="1"/>
  <c r="N26" i="4" s="1"/>
  <c r="Y38" i="2"/>
  <c r="AG52" i="2"/>
  <c r="AH52" i="2" s="1"/>
  <c r="AG29" i="2"/>
  <c r="AH29" i="2" s="1"/>
  <c r="AG77" i="2"/>
  <c r="AH77" i="2" s="1"/>
  <c r="Y44" i="2"/>
  <c r="N35" i="4"/>
  <c r="A7" i="4"/>
  <c r="A8" i="2"/>
  <c r="Y35" i="2"/>
  <c r="M35" i="2" s="1"/>
  <c r="AA8" i="2"/>
  <c r="AH8" i="2" s="1"/>
  <c r="AA6" i="2"/>
  <c r="AH6" i="2" s="1"/>
  <c r="AA44" i="2"/>
  <c r="AA33" i="2"/>
  <c r="AA46" i="2"/>
  <c r="AH5" i="2"/>
  <c r="AA60" i="2"/>
  <c r="AA53" i="2"/>
  <c r="AA40" i="2"/>
  <c r="AA21" i="2"/>
  <c r="AH21" i="2" s="1"/>
  <c r="AA27" i="2"/>
  <c r="AA47" i="2"/>
  <c r="AA26" i="2"/>
  <c r="AA18" i="2"/>
  <c r="AH18" i="2" s="1"/>
  <c r="AG12" i="2"/>
  <c r="Y64" i="2"/>
  <c r="Y63" i="2"/>
  <c r="Y58" i="2"/>
  <c r="AG56" i="2"/>
  <c r="AH56" i="2" s="1"/>
  <c r="Y61" i="2"/>
  <c r="Y10" i="2"/>
  <c r="Y70" i="2"/>
  <c r="Y34" i="2"/>
  <c r="M34" i="2" s="1"/>
  <c r="M34" i="4" s="1"/>
  <c r="Y69" i="2"/>
  <c r="Y77" i="2"/>
  <c r="Y15" i="2"/>
  <c r="N77" i="4"/>
  <c r="M77" i="4"/>
  <c r="Y75" i="2"/>
  <c r="Y76" i="2"/>
  <c r="Y72" i="2"/>
  <c r="N75" i="4"/>
  <c r="M75" i="4"/>
  <c r="Y74" i="2"/>
  <c r="Y59" i="2"/>
  <c r="Y66" i="2"/>
  <c r="Y68" i="2"/>
  <c r="M74" i="4"/>
  <c r="N74" i="4"/>
  <c r="Y73" i="2"/>
  <c r="Y71" i="2"/>
  <c r="Y67" i="2"/>
  <c r="Y65" i="2"/>
  <c r="Y53" i="2"/>
  <c r="Y51" i="2"/>
  <c r="M50" i="4"/>
  <c r="Y47" i="2"/>
  <c r="Y42" i="2"/>
  <c r="Y37" i="2"/>
  <c r="M59" i="4"/>
  <c r="D8" i="4"/>
  <c r="D9" i="2"/>
  <c r="M58" i="4"/>
  <c r="M35" i="4" l="1"/>
  <c r="A9" i="2"/>
  <c r="A8" i="4"/>
  <c r="D10" i="2"/>
  <c r="D9" i="4"/>
  <c r="A9" i="4" l="1"/>
  <c r="A10" i="2"/>
  <c r="D11" i="2"/>
  <c r="D10" i="4"/>
  <c r="A11" i="2" l="1"/>
  <c r="A10" i="4"/>
  <c r="D12" i="2"/>
  <c r="D11" i="4"/>
  <c r="A11" i="4" l="1"/>
  <c r="A12" i="2"/>
  <c r="D13" i="2"/>
  <c r="D12" i="4"/>
  <c r="A12" i="4" l="1"/>
  <c r="A13" i="2"/>
  <c r="D14" i="2"/>
  <c r="D13" i="4"/>
  <c r="A13" i="4" l="1"/>
  <c r="A14" i="2"/>
  <c r="D15" i="2"/>
  <c r="D14" i="4"/>
  <c r="A15" i="2" l="1"/>
  <c r="A14" i="4"/>
  <c r="D16" i="2"/>
  <c r="D15" i="4"/>
  <c r="A16" i="2" l="1"/>
  <c r="A15" i="4"/>
  <c r="D16" i="4"/>
  <c r="D17" i="2"/>
  <c r="A17" i="2" l="1"/>
  <c r="A16" i="4"/>
  <c r="D18" i="2"/>
  <c r="D17" i="4"/>
  <c r="A17" i="4" l="1"/>
  <c r="A18" i="2"/>
  <c r="D19" i="2"/>
  <c r="D18" i="4"/>
  <c r="A19" i="2" l="1"/>
  <c r="A18" i="4"/>
  <c r="D20" i="2"/>
  <c r="D19" i="4"/>
  <c r="A19" i="4" l="1"/>
  <c r="A20" i="2"/>
  <c r="D21" i="2"/>
  <c r="D20" i="4"/>
  <c r="A21" i="2" l="1"/>
  <c r="A20" i="4"/>
  <c r="D21" i="4"/>
  <c r="D22" i="2"/>
  <c r="A21" i="4" l="1"/>
  <c r="A22" i="2"/>
  <c r="D22" i="4"/>
  <c r="D23" i="2"/>
  <c r="A22" i="4" l="1"/>
  <c r="A23" i="2"/>
  <c r="D23" i="4"/>
  <c r="D24" i="2"/>
  <c r="A23" i="4" l="1"/>
  <c r="A24" i="2"/>
  <c r="D25" i="2"/>
  <c r="D24" i="4"/>
  <c r="A25" i="2" l="1"/>
  <c r="A24" i="4"/>
  <c r="D26" i="2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25" i="4"/>
  <c r="D28" i="4" l="1"/>
  <c r="D48" i="4"/>
  <c r="D49" i="2"/>
  <c r="D50" i="2" s="1"/>
  <c r="A25" i="4"/>
  <c r="A26" i="2"/>
  <c r="D26" i="4"/>
  <c r="D29" i="4"/>
  <c r="A26" i="4" l="1"/>
  <c r="A27" i="2"/>
  <c r="D27" i="4"/>
  <c r="D30" i="4"/>
  <c r="A28" i="2" l="1"/>
  <c r="A27" i="4"/>
  <c r="D31" i="4"/>
  <c r="A29" i="2" l="1"/>
  <c r="A28" i="4"/>
  <c r="D32" i="4"/>
  <c r="A29" i="4" l="1"/>
  <c r="A30" i="2"/>
  <c r="D33" i="4"/>
  <c r="A31" i="2" l="1"/>
  <c r="A30" i="4"/>
  <c r="D34" i="4"/>
  <c r="A31" i="4" l="1"/>
  <c r="A32" i="2"/>
  <c r="D35" i="4"/>
  <c r="A32" i="4" l="1"/>
  <c r="A33" i="2"/>
  <c r="D36" i="4"/>
  <c r="A33" i="4" l="1"/>
  <c r="A34" i="2"/>
  <c r="D37" i="4"/>
  <c r="A35" i="2" l="1"/>
  <c r="A34" i="4"/>
  <c r="D38" i="4"/>
  <c r="A35" i="4" l="1"/>
  <c r="A36" i="2"/>
  <c r="D39" i="4"/>
  <c r="A36" i="4" l="1"/>
  <c r="A37" i="2"/>
  <c r="D40" i="4"/>
  <c r="A37" i="4" l="1"/>
  <c r="A38" i="2"/>
  <c r="D41" i="4"/>
  <c r="A39" i="2" l="1"/>
  <c r="A38" i="4"/>
  <c r="D42" i="4"/>
  <c r="A40" i="2" l="1"/>
  <c r="A39" i="4"/>
  <c r="D43" i="4"/>
  <c r="A40" i="4" l="1"/>
  <c r="A41" i="2"/>
  <c r="D44" i="4"/>
  <c r="A41" i="4" l="1"/>
  <c r="A42" i="2"/>
  <c r="D45" i="4"/>
  <c r="A42" i="4" l="1"/>
  <c r="A43" i="2"/>
  <c r="D46" i="4"/>
  <c r="A44" i="2" l="1"/>
  <c r="A43" i="4"/>
  <c r="D47" i="4"/>
  <c r="A44" i="4" l="1"/>
  <c r="A45" i="2"/>
  <c r="D49" i="4"/>
  <c r="A45" i="4" l="1"/>
  <c r="A46" i="2"/>
  <c r="A47" i="2" s="1"/>
  <c r="A48" i="2" s="1"/>
  <c r="D50" i="4"/>
  <c r="A49" i="2" l="1"/>
  <c r="A50" i="2" s="1"/>
  <c r="A51" i="2" s="1"/>
  <c r="A48" i="4"/>
  <c r="A46" i="4"/>
  <c r="D51" i="4"/>
  <c r="A47" i="4" l="1"/>
  <c r="D52" i="4"/>
  <c r="A49" i="4" l="1"/>
  <c r="D53" i="4"/>
  <c r="A50" i="4" l="1"/>
  <c r="D54" i="4"/>
  <c r="A51" i="4" l="1"/>
  <c r="A52" i="2"/>
  <c r="D55" i="4"/>
  <c r="A53" i="2" l="1"/>
  <c r="A52" i="4"/>
  <c r="D56" i="4"/>
  <c r="A54" i="2" l="1"/>
  <c r="A53" i="4"/>
  <c r="D57" i="4"/>
  <c r="A54" i="4" l="1"/>
  <c r="A55" i="2"/>
  <c r="D58" i="4"/>
  <c r="A56" i="2" l="1"/>
  <c r="A55" i="4"/>
  <c r="D59" i="4"/>
  <c r="A56" i="4" l="1"/>
  <c r="A57" i="2"/>
  <c r="D60" i="4"/>
  <c r="A58" i="2" l="1"/>
  <c r="A57" i="4"/>
  <c r="D61" i="4"/>
  <c r="A59" i="2" l="1"/>
  <c r="A58" i="4"/>
  <c r="D62" i="4"/>
  <c r="A60" i="2" l="1"/>
  <c r="A59" i="4"/>
  <c r="D63" i="4"/>
  <c r="A60" i="4" l="1"/>
  <c r="A61" i="2"/>
  <c r="D64" i="4"/>
  <c r="A62" i="2" l="1"/>
  <c r="A61" i="4"/>
  <c r="D66" i="4"/>
  <c r="D65" i="4"/>
  <c r="A62" i="4" l="1"/>
  <c r="A63" i="2"/>
  <c r="D67" i="4"/>
  <c r="A63" i="4" l="1"/>
  <c r="A64" i="2"/>
  <c r="D68" i="4"/>
  <c r="A65" i="2" l="1"/>
  <c r="A64" i="4"/>
  <c r="D69" i="4"/>
  <c r="A65" i="4" l="1"/>
  <c r="A66" i="2"/>
  <c r="D70" i="4"/>
  <c r="A66" i="4" l="1"/>
  <c r="A67" i="2"/>
  <c r="D71" i="4"/>
  <c r="A67" i="4" l="1"/>
  <c r="A68" i="2"/>
  <c r="D72" i="4"/>
  <c r="A68" i="4" l="1"/>
  <c r="A69" i="2"/>
  <c r="D73" i="4"/>
  <c r="A70" i="2" l="1"/>
  <c r="A69" i="4"/>
  <c r="D76" i="4"/>
  <c r="D75" i="4"/>
  <c r="D74" i="4"/>
  <c r="A71" i="2" l="1"/>
  <c r="A70" i="4"/>
  <c r="D77" i="4"/>
  <c r="A72" i="2" l="1"/>
  <c r="A71" i="4"/>
  <c r="A73" i="2" l="1"/>
  <c r="A72" i="4"/>
  <c r="A73" i="4" l="1"/>
  <c r="A74" i="2"/>
  <c r="A74" i="4" l="1"/>
  <c r="A75" i="2"/>
  <c r="A76" i="2" l="1"/>
  <c r="A75" i="4"/>
  <c r="A77" i="2" l="1"/>
  <c r="A76" i="4"/>
  <c r="A77" i="4" l="1"/>
</calcChain>
</file>

<file path=xl/sharedStrings.xml><?xml version="1.0" encoding="utf-8"?>
<sst xmlns="http://schemas.openxmlformats.org/spreadsheetml/2006/main" count="422" uniqueCount="210">
  <si>
    <t>ver</t>
    <phoneticPr fontId="1"/>
  </si>
  <si>
    <t>日付</t>
    <rPh sb="0" eb="2">
      <t>ヒヅケ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</si>
  <si>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</si>
  <si>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</si>
  <si>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タイトル</t>
    <phoneticPr fontId="1"/>
  </si>
  <si>
    <t>スタート時間</t>
    <rPh sb="4" eb="6">
      <t>ジカン</t>
    </rPh>
    <phoneticPr fontId="1"/>
  </si>
  <si>
    <t>記入欄</t>
    <rPh sb="0" eb="2">
      <t>キニュウ</t>
    </rPh>
    <rPh sb="2" eb="3">
      <t>ラン</t>
    </rPh>
    <phoneticPr fontId="1"/>
  </si>
  <si>
    <t>ここに記入してください</t>
    <rPh sb="3" eb="5">
      <t>キニュウ</t>
    </rPh>
    <phoneticPr fontId="1"/>
  </si>
  <si>
    <t>時刻計算</t>
    <rPh sb="0" eb="2">
      <t>ジコク</t>
    </rPh>
    <rPh sb="2" eb="4">
      <t>ケイサン</t>
    </rPh>
    <phoneticPr fontId="1"/>
  </si>
  <si>
    <t>open</t>
    <phoneticPr fontId="1"/>
  </si>
  <si>
    <t>close</t>
    <phoneticPr fontId="1"/>
  </si>
  <si>
    <t>ゴール制限時間</t>
    <rPh sb="3" eb="5">
      <t>セイゲン</t>
    </rPh>
    <rPh sb="5" eb="7">
      <t>ジカン</t>
    </rPh>
    <phoneticPr fontId="1"/>
  </si>
  <si>
    <t>3/14</t>
    <phoneticPr fontId="1"/>
  </si>
  <si>
    <t>那珂湊</t>
    <rPh sb="0" eb="3">
      <t>ナカミナト</t>
    </rPh>
    <phoneticPr fontId="1"/>
  </si>
  <si>
    <t>自動計算</t>
    <rPh sb="0" eb="2">
      <t>ジドウ</t>
    </rPh>
    <rPh sb="2" eb="4">
      <t>ケイサン</t>
    </rPh>
    <phoneticPr fontId="1"/>
  </si>
  <si>
    <t>記入しないでください</t>
    <rPh sb="0" eb="2">
      <t>キニュウ</t>
    </rPh>
    <phoneticPr fontId="1"/>
  </si>
  <si>
    <t>max</t>
    <phoneticPr fontId="1"/>
  </si>
  <si>
    <t>[km/h]</t>
    <phoneticPr fontId="1"/>
  </si>
  <si>
    <t>CUE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</si>
  <si>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</si>
  <si>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</si>
  <si>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</si>
  <si>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</si>
  <si>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</si>
  <si>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CR</t>
    <phoneticPr fontId="1"/>
  </si>
  <si>
    <t>DIR</t>
    <phoneticPr fontId="1"/>
  </si>
  <si>
    <t>SIG</t>
    <phoneticPr fontId="1"/>
  </si>
  <si>
    <t>RT</t>
    <phoneticPr fontId="1"/>
  </si>
  <si>
    <t>Guide</t>
    <phoneticPr fontId="1"/>
  </si>
  <si>
    <t>LandMark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</si>
  <si>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</si>
  <si>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</si>
  <si>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</si>
  <si>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</si>
  <si>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計算</t>
    <rPh sb="0" eb="2">
      <t>ケイサン</t>
    </rPh>
    <phoneticPr fontId="1"/>
  </si>
  <si>
    <t>start</t>
  </si>
  <si>
    <t>森林公園駐車場</t>
    <rPh sb="0" eb="4">
      <t>シンリンコウエン</t>
    </rPh>
    <rPh sb="4" eb="7">
      <t>チュウシャジョウ</t>
    </rPh>
    <phoneticPr fontId="1"/>
  </si>
  <si>
    <t>┬</t>
  </si>
  <si>
    <t>右</t>
    <rPh sb="0" eb="1">
      <t>ミギ</t>
    </rPh>
    <phoneticPr fontId="1"/>
  </si>
  <si>
    <t>┤</t>
  </si>
  <si>
    <t>左</t>
    <rPh sb="0" eb="1">
      <t>ヒダリ</t>
    </rPh>
    <phoneticPr fontId="1"/>
  </si>
  <si>
    <t>min</t>
    <phoneticPr fontId="1"/>
  </si>
  <si>
    <t>Ｙ</t>
  </si>
  <si>
    <t>一時停止</t>
    <rPh sb="0" eb="2">
      <t>イチジ</t>
    </rPh>
    <rPh sb="2" eb="4">
      <t>テイシ</t>
    </rPh>
    <phoneticPr fontId="1"/>
  </si>
  <si>
    <t>┼</t>
  </si>
  <si>
    <t>直</t>
    <rPh sb="0" eb="1">
      <t>チョク</t>
    </rPh>
    <phoneticPr fontId="1"/>
  </si>
  <si>
    <t>○</t>
  </si>
  <si>
    <t>信号は横断車線左側のみ</t>
    <rPh sb="7" eb="8">
      <t>ヒダリ</t>
    </rPh>
    <rPh sb="8" eb="9">
      <t>ガワ</t>
    </rPh>
    <phoneticPr fontId="1"/>
  </si>
  <si>
    <t>④牛舎</t>
    <rPh sb="1" eb="3">
      <t>ギュウシャ</t>
    </rPh>
    <phoneticPr fontId="1"/>
  </si>
  <si>
    <t>規定</t>
    <rPh sb="0" eb="2">
      <t>キテイ</t>
    </rPh>
    <phoneticPr fontId="1"/>
  </si>
  <si>
    <t>道なり</t>
    <rPh sb="0" eb="1">
      <t>ミチ</t>
    </rPh>
    <phoneticPr fontId="1"/>
  </si>
  <si>
    <t>④ごみ収集所</t>
    <rPh sb="3" eb="5">
      <t>シュウシュウ</t>
    </rPh>
    <rPh sb="5" eb="6">
      <t>ショ</t>
    </rPh>
    <phoneticPr fontId="1"/>
  </si>
  <si>
    <t>D22</t>
  </si>
  <si>
    <t>新里街道</t>
    <rPh sb="0" eb="2">
      <t>ニイザト</t>
    </rPh>
    <rPh sb="2" eb="4">
      <t>カイドウ</t>
    </rPh>
    <phoneticPr fontId="1"/>
  </si>
  <si>
    <t>③石碑　①②国本中央小</t>
    <rPh sb="1" eb="3">
      <t>セキヒ</t>
    </rPh>
    <rPh sb="6" eb="8">
      <t>クニモト</t>
    </rPh>
    <rPh sb="8" eb="10">
      <t>チュウオウ</t>
    </rPh>
    <rPh sb="10" eb="11">
      <t>ショウ</t>
    </rPh>
    <phoneticPr fontId="1"/>
  </si>
  <si>
    <t>kmなら</t>
    <phoneticPr fontId="1"/>
  </si>
  <si>
    <t>├</t>
  </si>
  <si>
    <t>④国本生涯学習センター</t>
    <rPh sb="1" eb="3">
      <t>クニモト</t>
    </rPh>
    <rPh sb="3" eb="5">
      <t>ショウガイ</t>
    </rPh>
    <rPh sb="5" eb="7">
      <t>ガクシュウ</t>
    </rPh>
    <phoneticPr fontId="1"/>
  </si>
  <si>
    <t>②「コンサートホール」</t>
    <phoneticPr fontId="1"/>
  </si>
  <si>
    <t>○</t>
    <phoneticPr fontId="1"/>
  </si>
  <si>
    <t>宇都宮美術館→</t>
    <rPh sb="0" eb="3">
      <t>ウツノミヤ</t>
    </rPh>
    <rPh sb="3" eb="6">
      <t>ビジュツカン</t>
    </rPh>
    <phoneticPr fontId="1"/>
  </si>
  <si>
    <t>←岡本</t>
    <rPh sb="1" eb="3">
      <t>オカモト</t>
    </rPh>
    <phoneticPr fontId="1"/>
  </si>
  <si>
    <t>CUE 10 から ５０ｍ先</t>
    <rPh sb="13" eb="14">
      <t>サキ</t>
    </rPh>
    <phoneticPr fontId="1"/>
  </si>
  <si>
    <t>②看板「セキチュー」</t>
    <rPh sb="1" eb="3">
      <t>カンバン</t>
    </rPh>
    <phoneticPr fontId="1"/>
  </si>
  <si>
    <t>←岡本駅　国道4号</t>
    <rPh sb="1" eb="3">
      <t>オカモト</t>
    </rPh>
    <rPh sb="3" eb="4">
      <t>エキ</t>
    </rPh>
    <rPh sb="5" eb="7">
      <t>コクドウ</t>
    </rPh>
    <rPh sb="8" eb="9">
      <t>ゴウ</t>
    </rPh>
    <phoneticPr fontId="1"/>
  </si>
  <si>
    <t>右折後踏切有り</t>
    <rPh sb="0" eb="2">
      <t>ウセツ</t>
    </rPh>
    <rPh sb="2" eb="3">
      <t>ゴ</t>
    </rPh>
    <rPh sb="3" eb="5">
      <t>フミキリ</t>
    </rPh>
    <rPh sb="5" eb="6">
      <t>ア</t>
    </rPh>
    <phoneticPr fontId="1"/>
  </si>
  <si>
    <t>①ホンダサービスピット</t>
  </si>
  <si>
    <t>岡本駅北</t>
    <rPh sb="0" eb="3">
      <t>オカモトエキ</t>
    </rPh>
    <rPh sb="3" eb="4">
      <t>キタ</t>
    </rPh>
    <phoneticPr fontId="1"/>
  </si>
  <si>
    <t>③まねきねこ</t>
  </si>
  <si>
    <t>①寿し割烹　大和</t>
    <rPh sb="1" eb="2">
      <t>ス</t>
    </rPh>
    <rPh sb="3" eb="5">
      <t>カッポウ</t>
    </rPh>
    <rPh sb="6" eb="8">
      <t>ヤマト</t>
    </rPh>
    <phoneticPr fontId="1"/>
  </si>
  <si>
    <t>D64</t>
  </si>
  <si>
    <t>←那須烏山　茂木　芳賀</t>
    <rPh sb="1" eb="5">
      <t>ナスカラスヤマ</t>
    </rPh>
    <rPh sb="6" eb="8">
      <t>モテギ</t>
    </rPh>
    <rPh sb="9" eb="11">
      <t>ハガ</t>
    </rPh>
    <phoneticPr fontId="1"/>
  </si>
  <si>
    <t>③ｻﾝｸｽ　宇都宮テクノ街道</t>
    <rPh sb="6" eb="9">
      <t>ウツノミヤ</t>
    </rPh>
    <rPh sb="12" eb="14">
      <t>カイドウ</t>
    </rPh>
    <phoneticPr fontId="1"/>
  </si>
  <si>
    <t>芳賀台</t>
    <rPh sb="0" eb="2">
      <t>ハガ</t>
    </rPh>
    <rPh sb="2" eb="3">
      <t>ダイ</t>
    </rPh>
    <phoneticPr fontId="1"/>
  </si>
  <si>
    <t>D69</t>
  </si>
  <si>
    <t>←茂木　祖母井</t>
    <rPh sb="1" eb="3">
      <t>モテギ</t>
    </rPh>
    <rPh sb="4" eb="7">
      <t>ウバガイ</t>
    </rPh>
    <phoneticPr fontId="1"/>
  </si>
  <si>
    <t>①山王 SANNO TEC</t>
    <rPh sb="1" eb="3">
      <t>サンノウ</t>
    </rPh>
    <phoneticPr fontId="1"/>
  </si>
  <si>
    <t>神井大橋</t>
    <rPh sb="0" eb="1">
      <t>カミ</t>
    </rPh>
    <rPh sb="1" eb="2">
      <t>イ</t>
    </rPh>
    <rPh sb="2" eb="3">
      <t>ダイ</t>
    </rPh>
    <rPh sb="3" eb="4">
      <t>ハシ</t>
    </rPh>
    <phoneticPr fontId="1"/>
  </si>
  <si>
    <t>D51</t>
  </si>
  <si>
    <t>城里→</t>
    <rPh sb="0" eb="2">
      <t>シロサト</t>
    </rPh>
    <phoneticPr fontId="1"/>
  </si>
  <si>
    <t>D61</t>
  </si>
  <si>
    <t>←石塚</t>
    <rPh sb="1" eb="3">
      <t>イシヅカ</t>
    </rPh>
    <phoneticPr fontId="1"/>
  </si>
  <si>
    <t>③看板「水戸レイクス」</t>
    <rPh sb="1" eb="3">
      <t>カンバン</t>
    </rPh>
    <rPh sb="4" eb="6">
      <t>ミト</t>
    </rPh>
    <phoneticPr fontId="1"/>
  </si>
  <si>
    <t>石塚二本松</t>
    <rPh sb="0" eb="2">
      <t>イシヅカ</t>
    </rPh>
    <rPh sb="2" eb="5">
      <t>ニホンマツ</t>
    </rPh>
    <phoneticPr fontId="1"/>
  </si>
  <si>
    <t>N123</t>
  </si>
  <si>
    <t>④セイコーマート</t>
  </si>
  <si>
    <t>下圷</t>
    <rPh sb="0" eb="1">
      <t>シタ</t>
    </rPh>
    <rPh sb="1" eb="2">
      <t>アクツ</t>
    </rPh>
    <phoneticPr fontId="1"/>
  </si>
  <si>
    <t>PC1</t>
  </si>
  <si>
    <t>静入口　ﾌｧﾐﾘｰﾏｰﾄ 那珂瓜連店</t>
  </si>
  <si>
    <t>N118</t>
  </si>
  <si>
    <t>水戸→</t>
    <rPh sb="0" eb="2">
      <t>ミト</t>
    </rPh>
    <phoneticPr fontId="1"/>
  </si>
  <si>
    <t xml:space="preserve">④ﾌｧﾐﾘｰﾏｰﾄ </t>
  </si>
  <si>
    <t>ナザレ園入口</t>
    <rPh sb="3" eb="4">
      <t>エン</t>
    </rPh>
    <rPh sb="4" eb="6">
      <t>イリグチ</t>
    </rPh>
    <phoneticPr fontId="1"/>
  </si>
  <si>
    <t>D31</t>
  </si>
  <si>
    <t>←東海　R6 R349</t>
    <rPh sb="1" eb="3">
      <t>トウカイ</t>
    </rPh>
    <phoneticPr fontId="1"/>
  </si>
  <si>
    <t>③ﾌｧﾐﾘｰﾏｰﾄ　信号の先「常磐自動車道ガード」</t>
    <rPh sb="10" eb="12">
      <t>シンゴウ</t>
    </rPh>
    <rPh sb="13" eb="14">
      <t>サキ</t>
    </rPh>
    <phoneticPr fontId="1"/>
  </si>
  <si>
    <t>篠根沢</t>
    <rPh sb="0" eb="1">
      <t>シノ</t>
    </rPh>
    <rPh sb="1" eb="2">
      <t>ネ</t>
    </rPh>
    <rPh sb="2" eb="3">
      <t>ザワ</t>
    </rPh>
    <phoneticPr fontId="1"/>
  </si>
  <si>
    <t>長砂　R245→</t>
    <rPh sb="0" eb="2">
      <t>ナガスナ</t>
    </rPh>
    <phoneticPr fontId="1"/>
  </si>
  <si>
    <t>D247</t>
  </si>
  <si>
    <t>那珂湊　阿字ヶ浦→</t>
    <rPh sb="0" eb="3">
      <t>ナカミナト</t>
    </rPh>
    <rPh sb="4" eb="8">
      <t>アジガウラ</t>
    </rPh>
    <phoneticPr fontId="1"/>
  </si>
  <si>
    <t>①②ひたち海浜公園</t>
    <rPh sb="5" eb="7">
      <t>カイヒン</t>
    </rPh>
    <rPh sb="7" eb="9">
      <t>コウエン</t>
    </rPh>
    <phoneticPr fontId="1"/>
  </si>
  <si>
    <t>D6</t>
  </si>
  <si>
    <t>阿字ヶ浦海岸→</t>
    <rPh sb="0" eb="4">
      <t>アジガウラ</t>
    </rPh>
    <rPh sb="4" eb="6">
      <t>カイガン</t>
    </rPh>
    <phoneticPr fontId="1"/>
  </si>
  <si>
    <t>②①海</t>
    <rPh sb="2" eb="3">
      <t>ウミ</t>
    </rPh>
    <phoneticPr fontId="1"/>
  </si>
  <si>
    <t>一時停止</t>
    <rPh sb="0" eb="4">
      <t>イチジテイシ</t>
    </rPh>
    <phoneticPr fontId="1"/>
  </si>
  <si>
    <t>③看板「酒列磯前神社」④丸徳旅館</t>
    <rPh sb="1" eb="3">
      <t>カンバン</t>
    </rPh>
    <rPh sb="4" eb="5">
      <t>サケ</t>
    </rPh>
    <rPh sb="5" eb="6">
      <t>レツ</t>
    </rPh>
    <rPh sb="6" eb="7">
      <t>イソ</t>
    </rPh>
    <rPh sb="7" eb="8">
      <t>マエ</t>
    </rPh>
    <rPh sb="8" eb="10">
      <t>ジンジャ</t>
    </rPh>
    <rPh sb="12" eb="13">
      <t>マル</t>
    </rPh>
    <rPh sb="13" eb="14">
      <t>トク</t>
    </rPh>
    <rPh sb="14" eb="16">
      <t>リョカン</t>
    </rPh>
    <phoneticPr fontId="1"/>
  </si>
  <si>
    <t>魚市場前</t>
    <rPh sb="0" eb="1">
      <t>サカナ</t>
    </rPh>
    <rPh sb="1" eb="3">
      <t>イチバ</t>
    </rPh>
    <rPh sb="3" eb="4">
      <t>マエ</t>
    </rPh>
    <phoneticPr fontId="1"/>
  </si>
  <si>
    <t>水戸14km　大洗2km→</t>
    <rPh sb="0" eb="2">
      <t>ミト</t>
    </rPh>
    <rPh sb="7" eb="9">
      <t>オオアライ</t>
    </rPh>
    <phoneticPr fontId="1"/>
  </si>
  <si>
    <t>②市場寿し③海鮮処森田</t>
    <rPh sb="1" eb="3">
      <t>イチバ</t>
    </rPh>
    <rPh sb="3" eb="4">
      <t>ズ</t>
    </rPh>
    <rPh sb="6" eb="8">
      <t>カイセン</t>
    </rPh>
    <rPh sb="8" eb="9">
      <t>ドコロ</t>
    </rPh>
    <rPh sb="9" eb="11">
      <t>モリタ</t>
    </rPh>
    <phoneticPr fontId="1"/>
  </si>
  <si>
    <t>PC2</t>
  </si>
  <si>
    <t>ｾﾌﾞﾝｲﾚﾌﾞﾝ ひたちなか釈迦町店</t>
  </si>
  <si>
    <t>｜</t>
  </si>
  <si>
    <t>進行方向左側</t>
    <rPh sb="4" eb="5">
      <t>ヒダリ</t>
    </rPh>
    <phoneticPr fontId="1"/>
  </si>
  <si>
    <t>D6</t>
    <phoneticPr fontId="1"/>
  </si>
  <si>
    <t>②カメラのキタムラ</t>
    <phoneticPr fontId="1"/>
  </si>
  <si>
    <t>N245</t>
  </si>
  <si>
    <t>←鹿嶋　大洗　R51</t>
    <rPh sb="1" eb="3">
      <t>カシマ</t>
    </rPh>
    <rPh sb="4" eb="6">
      <t>オオアライ</t>
    </rPh>
    <phoneticPr fontId="1"/>
  </si>
  <si>
    <t>歩道橋</t>
    <rPh sb="0" eb="3">
      <t>ホドウキョウ</t>
    </rPh>
    <phoneticPr fontId="1"/>
  </si>
  <si>
    <t>二段階右折</t>
    <rPh sb="0" eb="3">
      <t>ニダンカイ</t>
    </rPh>
    <rPh sb="3" eb="5">
      <t>ウセツ</t>
    </rPh>
    <phoneticPr fontId="1"/>
  </si>
  <si>
    <t>③止まれ標識</t>
    <rPh sb="1" eb="2">
      <t>ト</t>
    </rPh>
    <rPh sb="4" eb="6">
      <t>ヒョウシキ</t>
    </rPh>
    <phoneticPr fontId="1"/>
  </si>
  <si>
    <t>D174</t>
  </si>
  <si>
    <t>←水戸市街R6</t>
    <rPh sb="1" eb="5">
      <t>ミトシガイ</t>
    </rPh>
    <phoneticPr fontId="1"/>
  </si>
  <si>
    <t>Cue35の50m先</t>
    <rPh sb="9" eb="10">
      <t>サキ</t>
    </rPh>
    <phoneticPr fontId="1"/>
  </si>
  <si>
    <t>偕楽園公園→</t>
    <rPh sb="0" eb="3">
      <t>カイラクエン</t>
    </rPh>
    <rPh sb="3" eb="5">
      <t>コウエン</t>
    </rPh>
    <phoneticPr fontId="1"/>
  </si>
  <si>
    <t>大通り交差点50m先</t>
    <rPh sb="0" eb="2">
      <t>オオドオ</t>
    </rPh>
    <rPh sb="3" eb="6">
      <t>コウサテン</t>
    </rPh>
    <rPh sb="9" eb="10">
      <t>サキ</t>
    </rPh>
    <phoneticPr fontId="1"/>
  </si>
  <si>
    <t>千波湖入口</t>
    <rPh sb="0" eb="3">
      <t>センバコ</t>
    </rPh>
    <rPh sb="3" eb="5">
      <t>イリグチ</t>
    </rPh>
    <phoneticPr fontId="1"/>
  </si>
  <si>
    <t>D50</t>
  </si>
  <si>
    <t>交通量多　注意</t>
    <rPh sb="0" eb="2">
      <t>コウツウ</t>
    </rPh>
    <rPh sb="2" eb="3">
      <t>リョウ</t>
    </rPh>
    <rPh sb="3" eb="4">
      <t>オオ</t>
    </rPh>
    <rPh sb="5" eb="7">
      <t>チュウイ</t>
    </rPh>
    <phoneticPr fontId="1"/>
  </si>
  <si>
    <t>④鹿島自動車商会</t>
    <rPh sb="1" eb="3">
      <t>カシマ</t>
    </rPh>
    <rPh sb="3" eb="6">
      <t>ジドウシャ</t>
    </rPh>
    <rPh sb="6" eb="8">
      <t>ショウカイ</t>
    </rPh>
    <phoneticPr fontId="1"/>
  </si>
  <si>
    <t>見和一丁目南</t>
    <rPh sb="0" eb="2">
      <t>ミワ</t>
    </rPh>
    <rPh sb="2" eb="5">
      <t>イッチョウメ</t>
    </rPh>
    <rPh sb="5" eb="6">
      <t>ミナミ</t>
    </rPh>
    <phoneticPr fontId="1"/>
  </si>
  <si>
    <t>D30</t>
  </si>
  <si>
    <t>④ココス</t>
    <phoneticPr fontId="1"/>
  </si>
  <si>
    <t>友部駅→</t>
    <rPh sb="0" eb="2">
      <t>トモベ</t>
    </rPh>
    <rPh sb="2" eb="3">
      <t>エキ</t>
    </rPh>
    <phoneticPr fontId="1"/>
  </si>
  <si>
    <t>①看板「鯉淵学園農業栄養専門学校」</t>
    <rPh sb="1" eb="3">
      <t>カンバン</t>
    </rPh>
    <rPh sb="4" eb="6">
      <t>コイブチ</t>
    </rPh>
    <rPh sb="6" eb="8">
      <t>ガクエン</t>
    </rPh>
    <rPh sb="8" eb="10">
      <t>ノウギョウ</t>
    </rPh>
    <rPh sb="10" eb="12">
      <t>エイヨウ</t>
    </rPh>
    <rPh sb="12" eb="14">
      <t>センモン</t>
    </rPh>
    <rPh sb="14" eb="16">
      <t>ガッコウ</t>
    </rPh>
    <phoneticPr fontId="1"/>
  </si>
  <si>
    <t>宍戸小学校前</t>
    <rPh sb="0" eb="2">
      <t>シシド</t>
    </rPh>
    <rPh sb="2" eb="5">
      <t>ショウガッコウ</t>
    </rPh>
    <rPh sb="5" eb="6">
      <t>マエ</t>
    </rPh>
    <phoneticPr fontId="1"/>
  </si>
  <si>
    <t>D16</t>
  </si>
  <si>
    <t>石岡　友部I.C.→</t>
    <rPh sb="0" eb="2">
      <t>イシオカ</t>
    </rPh>
    <rPh sb="3" eb="5">
      <t>トモベ</t>
    </rPh>
    <phoneticPr fontId="1"/>
  </si>
  <si>
    <t>④7-11</t>
  </si>
  <si>
    <t>友部I.C.入口</t>
    <rPh sb="0" eb="2">
      <t>トモベ</t>
    </rPh>
    <rPh sb="6" eb="8">
      <t>イリグチ</t>
    </rPh>
    <phoneticPr fontId="1"/>
  </si>
  <si>
    <t>N355</t>
  </si>
  <si>
    <t>R50 笠間駅→</t>
    <rPh sb="4" eb="6">
      <t>カサマ</t>
    </rPh>
    <rPh sb="6" eb="7">
      <t>エキ</t>
    </rPh>
    <phoneticPr fontId="1"/>
  </si>
  <si>
    <t>西手越</t>
    <rPh sb="0" eb="1">
      <t>ニシ</t>
    </rPh>
    <rPh sb="1" eb="3">
      <t>テゴシ</t>
    </rPh>
    <phoneticPr fontId="1"/>
  </si>
  <si>
    <t>├</t>
    <phoneticPr fontId="1"/>
  </si>
  <si>
    <t>笠間芸術の森公園 笠間駅→</t>
    <rPh sb="0" eb="2">
      <t>カサマ</t>
    </rPh>
    <rPh sb="2" eb="4">
      <t>ゲイジュツ</t>
    </rPh>
    <rPh sb="5" eb="6">
      <t>モリ</t>
    </rPh>
    <rPh sb="6" eb="8">
      <t>コウエン</t>
    </rPh>
    <rPh sb="9" eb="11">
      <t>カサマ</t>
    </rPh>
    <rPh sb="11" eb="12">
      <t>エキ</t>
    </rPh>
    <phoneticPr fontId="1"/>
  </si>
  <si>
    <t>③コンビニ</t>
    <phoneticPr fontId="1"/>
  </si>
  <si>
    <t>下市毛北</t>
    <rPh sb="0" eb="1">
      <t>シタ</t>
    </rPh>
    <rPh sb="1" eb="3">
      <t>イチゲ</t>
    </rPh>
    <rPh sb="3" eb="4">
      <t>キタ</t>
    </rPh>
    <phoneticPr fontId="1"/>
  </si>
  <si>
    <t>←宇都宮　R50 筑西</t>
    <rPh sb="1" eb="4">
      <t>ウツノミヤ</t>
    </rPh>
    <rPh sb="9" eb="11">
      <t>チクセイ</t>
    </rPh>
    <phoneticPr fontId="1"/>
  </si>
  <si>
    <t>①看板「友部ｾﾝﾄﾗﾙｸﾘﾆｯｸ」</t>
    <rPh sb="1" eb="3">
      <t>カンバン</t>
    </rPh>
    <rPh sb="4" eb="6">
      <t>トモベ</t>
    </rPh>
    <phoneticPr fontId="1"/>
  </si>
  <si>
    <t>PC3</t>
  </si>
  <si>
    <t xml:space="preserve">ﾌｧﾐﾘｰﾏｰﾄ 笠間近森店 </t>
  </si>
  <si>
    <t>来栖橋南</t>
    <rPh sb="0" eb="2">
      <t>クルス</t>
    </rPh>
    <rPh sb="2" eb="3">
      <t>バシ</t>
    </rPh>
    <rPh sb="3" eb="4">
      <t>ミナミ</t>
    </rPh>
    <phoneticPr fontId="1"/>
  </si>
  <si>
    <t>宇都宮　益子　茂木→</t>
    <rPh sb="0" eb="3">
      <t>ウツノミヤ</t>
    </rPh>
    <rPh sb="4" eb="6">
      <t>マシコ</t>
    </rPh>
    <rPh sb="7" eb="9">
      <t>モテギ</t>
    </rPh>
    <phoneticPr fontId="1"/>
  </si>
  <si>
    <t>バイパス</t>
    <phoneticPr fontId="1"/>
  </si>
  <si>
    <t>仏ノ山峠</t>
    <rPh sb="0" eb="1">
      <t>ホトケ</t>
    </rPh>
    <rPh sb="2" eb="3">
      <t>ヤマ</t>
    </rPh>
    <rPh sb="3" eb="4">
      <t>トウゲ</t>
    </rPh>
    <phoneticPr fontId="1"/>
  </si>
  <si>
    <t>茨城・栃木県境</t>
    <rPh sb="0" eb="2">
      <t>イバラキ</t>
    </rPh>
    <rPh sb="3" eb="5">
      <t>トチギ</t>
    </rPh>
    <rPh sb="5" eb="7">
      <t>ケンザカイ</t>
    </rPh>
    <phoneticPr fontId="1"/>
  </si>
  <si>
    <t>K1</t>
    <phoneticPr fontId="1"/>
  </si>
  <si>
    <t>右カーブ直後　③紙屋呉服店</t>
    <rPh sb="0" eb="1">
      <t>ミギ</t>
    </rPh>
    <rPh sb="4" eb="6">
      <t>チョクゴ</t>
    </rPh>
    <rPh sb="8" eb="10">
      <t>カミヤ</t>
    </rPh>
    <rPh sb="10" eb="12">
      <t>ゴフク</t>
    </rPh>
    <rPh sb="12" eb="13">
      <t>テン</t>
    </rPh>
    <phoneticPr fontId="1"/>
  </si>
  <si>
    <t>┬</t>
    <phoneticPr fontId="1"/>
  </si>
  <si>
    <t>宇都宮→</t>
    <rPh sb="0" eb="3">
      <t>ウツノミヤ</t>
    </rPh>
    <phoneticPr fontId="1"/>
  </si>
  <si>
    <t>正面寺院</t>
    <rPh sb="0" eb="2">
      <t>ショウメン</t>
    </rPh>
    <rPh sb="2" eb="4">
      <t>ジイン</t>
    </rPh>
    <phoneticPr fontId="1"/>
  </si>
  <si>
    <t>K163</t>
    <phoneticPr fontId="1"/>
  </si>
  <si>
    <t>6km市貝→</t>
    <rPh sb="3" eb="5">
      <t>イチカイ</t>
    </rPh>
    <phoneticPr fontId="1"/>
  </si>
  <si>
    <t>踏切手前　線路沿いへ</t>
    <rPh sb="0" eb="2">
      <t>フミキリ</t>
    </rPh>
    <rPh sb="2" eb="4">
      <t>テマエ</t>
    </rPh>
    <rPh sb="5" eb="7">
      <t>センロ</t>
    </rPh>
    <rPh sb="7" eb="8">
      <t>ゾ</t>
    </rPh>
    <phoneticPr fontId="1"/>
  </si>
  <si>
    <t>③「岩崎りんご園」看板　踏切渡る</t>
    <rPh sb="2" eb="4">
      <t>イワサキ</t>
    </rPh>
    <rPh sb="7" eb="8">
      <t>エン</t>
    </rPh>
    <rPh sb="9" eb="11">
      <t>カンバン</t>
    </rPh>
    <rPh sb="12" eb="14">
      <t>フミキリ</t>
    </rPh>
    <rPh sb="14" eb="15">
      <t>ワタ</t>
    </rPh>
    <phoneticPr fontId="1"/>
  </si>
  <si>
    <t>Ｙ</t>
    <phoneticPr fontId="1"/>
  </si>
  <si>
    <t>R123</t>
    <phoneticPr fontId="1"/>
  </si>
  <si>
    <t>K165</t>
    <phoneticPr fontId="1"/>
  </si>
  <si>
    <t>①「パッケージプラザ」看板</t>
    <rPh sb="11" eb="13">
      <t>カンバン</t>
    </rPh>
    <phoneticPr fontId="1"/>
  </si>
  <si>
    <t>北長島</t>
    <rPh sb="0" eb="1">
      <t>キタ</t>
    </rPh>
    <rPh sb="1" eb="3">
      <t>ナガシマ</t>
    </rPh>
    <phoneticPr fontId="1"/>
  </si>
  <si>
    <t>K156</t>
    <phoneticPr fontId="1"/>
  </si>
  <si>
    <t>高根沢→</t>
    <rPh sb="0" eb="3">
      <t>タカネザワ</t>
    </rPh>
    <phoneticPr fontId="1"/>
  </si>
  <si>
    <t>┤</t>
    <phoneticPr fontId="1"/>
  </si>
  <si>
    <t>③JA倉庫</t>
    <rPh sb="3" eb="5">
      <t>ソウコ</t>
    </rPh>
    <phoneticPr fontId="1"/>
  </si>
  <si>
    <t>左カーブ直後</t>
    <rPh sb="0" eb="1">
      <t>ヒダリ</t>
    </rPh>
    <rPh sb="4" eb="6">
      <t>チョクゴ</t>
    </rPh>
    <phoneticPr fontId="1"/>
  </si>
  <si>
    <t>┼</t>
    <phoneticPr fontId="1"/>
  </si>
  <si>
    <t>②徳永歯科　一時停止</t>
    <rPh sb="1" eb="3">
      <t>トクナガ</t>
    </rPh>
    <rPh sb="3" eb="5">
      <t>シカ</t>
    </rPh>
    <rPh sb="6" eb="8">
      <t>イチジ</t>
    </rPh>
    <rPh sb="8" eb="10">
      <t>テイシ</t>
    </rPh>
    <phoneticPr fontId="1"/>
  </si>
  <si>
    <t>③斉藤内科</t>
    <rPh sb="1" eb="3">
      <t>サイトウ</t>
    </rPh>
    <rPh sb="3" eb="5">
      <t>ナイカ</t>
    </rPh>
    <phoneticPr fontId="1"/>
  </si>
  <si>
    <t>K64</t>
    <phoneticPr fontId="1"/>
  </si>
  <si>
    <t>④NIPPANレンタル</t>
    <phoneticPr fontId="1"/>
  </si>
  <si>
    <t>①県庁　③韓国家庭料理松屋</t>
    <rPh sb="1" eb="3">
      <t>ケンチョウ</t>
    </rPh>
    <rPh sb="5" eb="7">
      <t>カンコク</t>
    </rPh>
    <rPh sb="7" eb="9">
      <t>カテイ</t>
    </rPh>
    <rPh sb="9" eb="11">
      <t>リョウリ</t>
    </rPh>
    <rPh sb="11" eb="13">
      <t>マツヤ</t>
    </rPh>
    <phoneticPr fontId="1"/>
  </si>
  <si>
    <t>②もみの木薬局</t>
    <rPh sb="4" eb="5">
      <t>キ</t>
    </rPh>
    <rPh sb="5" eb="7">
      <t>ヤッキョク</t>
    </rPh>
    <phoneticPr fontId="1"/>
  </si>
  <si>
    <t>五</t>
    <rPh sb="0" eb="1">
      <t>ゴ</t>
    </rPh>
    <phoneticPr fontId="1"/>
  </si>
  <si>
    <t>直左</t>
    <rPh sb="0" eb="1">
      <t>チョク</t>
    </rPh>
    <rPh sb="1" eb="2">
      <t>ヒダリ</t>
    </rPh>
    <phoneticPr fontId="1"/>
  </si>
  <si>
    <t>┼直進方向Y字状の左側へ</t>
    <rPh sb="1" eb="3">
      <t>チョクシン</t>
    </rPh>
    <rPh sb="3" eb="5">
      <t>ホウコウ</t>
    </rPh>
    <rPh sb="6" eb="7">
      <t>ジ</t>
    </rPh>
    <rPh sb="7" eb="8">
      <t>ジョウ</t>
    </rPh>
    <rPh sb="9" eb="11">
      <t>ヒダリガワ</t>
    </rPh>
    <phoneticPr fontId="1"/>
  </si>
  <si>
    <t>右→左のクランク状</t>
    <rPh sb="0" eb="1">
      <t>ミギ</t>
    </rPh>
    <rPh sb="2" eb="3">
      <t>ヒダリ</t>
    </rPh>
    <rPh sb="8" eb="9">
      <t>ジョウ</t>
    </rPh>
    <phoneticPr fontId="1"/>
  </si>
  <si>
    <t>イ</t>
    <phoneticPr fontId="1"/>
  </si>
  <si>
    <t>K70</t>
    <phoneticPr fontId="1"/>
  </si>
  <si>
    <t>歩道へ　200m先の信号で道路渡る</t>
    <rPh sb="0" eb="2">
      <t>ホドウ</t>
    </rPh>
    <rPh sb="8" eb="9">
      <t>サキ</t>
    </rPh>
    <rPh sb="10" eb="12">
      <t>シンゴウ</t>
    </rPh>
    <rPh sb="13" eb="15">
      <t>ドウロ</t>
    </rPh>
    <rPh sb="15" eb="16">
      <t>ワタ</t>
    </rPh>
    <phoneticPr fontId="1"/>
  </si>
  <si>
    <t>大谷</t>
    <rPh sb="0" eb="2">
      <t>オオヤ</t>
    </rPh>
    <phoneticPr fontId="1"/>
  </si>
  <si>
    <t>D70</t>
  </si>
  <si>
    <t>↑鹿沼9km</t>
    <rPh sb="1" eb="3">
      <t>カヌマ</t>
    </rPh>
    <phoneticPr fontId="1"/>
  </si>
  <si>
    <t>③ｺｲﾝﾗﾝﾄﾞﾘ-＆６時間ｸﾘｰﾆﾝｸﾞ店</t>
    <rPh sb="12" eb="13">
      <t>ジ</t>
    </rPh>
    <rPh sb="13" eb="14">
      <t>カン</t>
    </rPh>
    <rPh sb="21" eb="22">
      <t>テン</t>
    </rPh>
    <phoneticPr fontId="1"/>
  </si>
  <si>
    <t>田野町</t>
    <rPh sb="0" eb="2">
      <t>タノ</t>
    </rPh>
    <rPh sb="2" eb="3">
      <t>マチ</t>
    </rPh>
    <phoneticPr fontId="1"/>
  </si>
  <si>
    <t>森林公園→</t>
    <rPh sb="0" eb="2">
      <t>シンリン</t>
    </rPh>
    <rPh sb="2" eb="4">
      <t>コウエン</t>
    </rPh>
    <phoneticPr fontId="1"/>
  </si>
  <si>
    <t>③ﾌｧﾐﾘｰﾏｰﾄ④7-11</t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</si>
  <si>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</si>
  <si>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</si>
  <si>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</si>
  <si>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</si>
  <si>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</si>
  <si>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┼</t>
    <phoneticPr fontId="1"/>
  </si>
  <si>
    <t>N123</t>
    <phoneticPr fontId="1"/>
  </si>
  <si>
    <t>道なり　正面通行止め</t>
    <rPh sb="0" eb="1">
      <t>ミチ</t>
    </rPh>
    <rPh sb="4" eb="6">
      <t>ショウメン</t>
    </rPh>
    <rPh sb="6" eb="8">
      <t>ツウコウ</t>
    </rPh>
    <rPh sb="8" eb="9">
      <t>ド</t>
    </rPh>
    <phoneticPr fontId="1"/>
  </si>
  <si>
    <t>千波山</t>
    <rPh sb="0" eb="2">
      <t>センバ</t>
    </rPh>
    <rPh sb="2" eb="3">
      <t>ヤマ</t>
    </rPh>
    <phoneticPr fontId="1"/>
  </si>
  <si>
    <t>③オオギ</t>
    <phoneticPr fontId="1"/>
  </si>
  <si>
    <t>finish</t>
    <phoneticPr fontId="1"/>
  </si>
  <si>
    <t>駐車場内受付へ</t>
    <rPh sb="0" eb="3">
      <t>チュウシャジョウ</t>
    </rPh>
    <rPh sb="3" eb="4">
      <t>ナイ</t>
    </rPh>
    <rPh sb="4" eb="6">
      <t>ウケツケ</t>
    </rPh>
    <phoneticPr fontId="1"/>
  </si>
  <si>
    <t>ダムまで登らないこと！</t>
    <rPh sb="4" eb="5">
      <t>ノボ</t>
    </rPh>
    <phoneticPr fontId="1"/>
  </si>
  <si>
    <t>←東海　那珂市街</t>
    <rPh sb="1" eb="3">
      <t>トウカイ</t>
    </rPh>
    <rPh sb="4" eb="6">
      <t>ナカ</t>
    </rPh>
    <rPh sb="6" eb="8">
      <t>シガイ</t>
    </rPh>
    <phoneticPr fontId="1"/>
  </si>
  <si>
    <t>2020.3.9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</si>
</sst>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.0_ "/>
    <numFmt numFmtId="178" formatCode="0_ "/>
    <numFmt numFmtId="179" formatCode="dd/hh:mm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NumberFormat="1" applyFill="1"/>
    <xf numFmtId="177" fontId="0" fillId="0" borderId="1" xfId="0" applyNumberFormat="1" applyFill="1" applyBorder="1"/>
    <xf numFmtId="0" fontId="0" fillId="0" borderId="1" xfId="0" applyNumberFormat="1" applyFill="1" applyBorder="1"/>
    <xf numFmtId="179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/>
    <xf numFmtId="0" fontId="0" fillId="0" borderId="2" xfId="0" applyFill="1" applyBorder="1" applyAlignment="1">
      <alignment horizontal="right"/>
    </xf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179" fontId="0" fillId="0" borderId="1" xfId="0" applyNumberFormat="1" applyFont="1" applyBorder="1"/>
    <xf numFmtId="178" fontId="0" fillId="0" borderId="1" xfId="0" applyNumberFormat="1" applyFont="1" applyBorder="1"/>
    <xf numFmtId="176" fontId="0" fillId="0" borderId="1" xfId="0" applyNumberFormat="1" applyFont="1" applyBorder="1"/>
    <xf numFmtId="179" fontId="0" fillId="5" borderId="1" xfId="0" applyNumberFormat="1" applyFont="1" applyFill="1" applyBorder="1"/>
    <xf numFmtId="179" fontId="0" fillId="3" borderId="1" xfId="0" applyNumberFormat="1" applyFont="1" applyFill="1" applyBorder="1"/>
    <xf numFmtId="176" fontId="0" fillId="4" borderId="1" xfId="0" applyNumberFormat="1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Fill="1" applyBorder="1"/>
    <xf numFmtId="0" fontId="0" fillId="0" borderId="1" xfId="0" applyFill="1" applyBorder="1" applyAlignment="1">
      <alignment shrinkToFit="1"/>
    </xf>
    <xf numFmtId="0" fontId="0" fillId="0" borderId="0" xfId="0" applyFill="1"/>
    <xf numFmtId="0" fontId="0" fillId="0" borderId="1" xfId="0" applyFill="1" applyBorder="1"/>
    <xf numFmtId="0" fontId="3" fillId="2" borderId="1" xfId="0" applyFont="1" applyFill="1" applyBorder="1"/>
    <xf numFmtId="0" fontId="0" fillId="0" borderId="0" xfId="0" applyFont="1" applyFill="1"/>
    <xf numFmtId="0" fontId="0" fillId="2" borderId="5" xfId="0" applyFont="1" applyFill="1" applyBorder="1"/>
    <xf numFmtId="0" fontId="0" fillId="2" borderId="6" xfId="0" applyFont="1" applyFill="1" applyBorder="1"/>
    <xf numFmtId="49" fontId="0" fillId="2" borderId="1" xfId="0" applyNumberFormat="1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0" xfId="0" applyNumberFormat="1" applyFont="1"/>
    <xf numFmtId="0" fontId="0" fillId="3" borderId="1" xfId="0" applyFont="1" applyFill="1" applyBorder="1"/>
    <xf numFmtId="177" fontId="0" fillId="3" borderId="1" xfId="0" applyNumberFormat="1" applyFont="1" applyFill="1" applyBorder="1"/>
    <xf numFmtId="177" fontId="0" fillId="2" borderId="1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3" fillId="0" borderId="1" xfId="0" applyFont="1" applyFill="1" applyBorder="1"/>
    <xf numFmtId="177" fontId="3" fillId="0" borderId="1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shrinkToFit="1"/>
    </xf>
    <xf numFmtId="179" fontId="3" fillId="0" borderId="1" xfId="0" applyNumberFormat="1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shrinkToFit="1"/>
    </xf>
    <xf numFmtId="0" fontId="0" fillId="2" borderId="1" xfId="0" applyFont="1" applyFill="1" applyBorder="1" applyAlignment="1"/>
    <xf numFmtId="0" fontId="0" fillId="0" borderId="0" xfId="0" applyFont="1" applyFill="1" applyAlignment="1"/>
    <xf numFmtId="20" fontId="0" fillId="2" borderId="1" xfId="0" applyNumberFormat="1" applyFont="1" applyFill="1" applyBorder="1" applyAlignment="1"/>
    <xf numFmtId="0" fontId="0" fillId="0" borderId="1" xfId="0" applyFill="1" applyBorder="1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5"/>
  <sheetViews>
    <sheetView view="pageBreakPreview" zoomScale="110" zoomScaleNormal="100" zoomScaleSheetLayoutView="110" workbookViewId="0">
      <pane xSplit="5" ySplit="4" topLeftCell="F14" activePane="bottomRight" state="frozen"/>
      <selection pane="topRight" activeCell="F1" sqref="F1"/>
      <selection pane="bottomLeft" activeCell="A5" sqref="A5"/>
      <selection pane="bottomRight" activeCell="F30" sqref="F30"/>
    </sheetView>
  </sheetViews>
  <sheetFormatPr defaultRowHeight="13.5" x14ac:dyDescent="0.15"/>
  <cols>
    <col min="1" max="1" width="5" style="12" bestFit="1" customWidth="1"/>
    <col min="2" max="2" width="5.25" style="12" bestFit="1" customWidth="1"/>
    <col min="3" max="3" width="5.375" style="12" bestFit="1" customWidth="1"/>
    <col min="4" max="4" width="6.5" style="12" bestFit="1" customWidth="1"/>
    <col min="5" max="5" width="7.5" style="12" bestFit="1" customWidth="1"/>
    <col min="6" max="6" width="29.375" style="12" bestFit="1" customWidth="1"/>
    <col min="7" max="7" width="5.25" style="12" bestFit="1" customWidth="1"/>
    <col min="8" max="8" width="11" style="12" bestFit="1" customWidth="1"/>
    <col min="9" max="9" width="4.375" style="12" bestFit="1" customWidth="1"/>
    <col min="10" max="10" width="5.75" style="12" bestFit="1" customWidth="1"/>
    <col min="11" max="11" width="23.375" style="35" customWidth="1"/>
    <col min="12" max="12" width="30.25" style="12" customWidth="1"/>
    <col min="13" max="14" width="8.875" style="12" bestFit="1" customWidth="1"/>
    <col min="15" max="15" width="2.625" style="12" customWidth="1"/>
    <col min="16" max="16" width="7.875" style="12" bestFit="1" customWidth="1"/>
    <col min="17" max="17" width="8.875" style="12" bestFit="1" customWidth="1"/>
    <col min="18" max="18" width="6" style="12" bestFit="1" customWidth="1"/>
    <col min="19" max="19" width="5.875" style="12" customWidth="1"/>
    <col min="20" max="24" width="6" style="12" bestFit="1" customWidth="1"/>
    <col min="25" max="25" width="5.875" style="12" customWidth="1"/>
    <col min="26" max="26" width="1.625" style="12" customWidth="1"/>
    <col min="27" max="27" width="5.875" style="12" bestFit="1" customWidth="1"/>
    <col min="28" max="28" width="6" style="12" bestFit="1" customWidth="1"/>
    <col min="29" max="30" width="7.625" style="12" bestFit="1" customWidth="1"/>
    <col min="31" max="32" width="5.875" style="12" bestFit="1" customWidth="1"/>
    <col min="33" max="34" width="6" style="12" bestFit="1" customWidth="1"/>
    <col min="35" max="35" width="9" style="12"/>
    <col min="36" max="36" width="6.5" style="12" bestFit="1" customWidth="1"/>
    <col min="37" max="37" width="7" style="12" bestFit="1" customWidth="1"/>
    <col min="38" max="46" width="9" style="12" bestFit="1" customWidth="1"/>
    <col min="47" max="16384" width="9" style="12"/>
  </cols>
  <sheetData>
    <row r="1" spans="1:46" x14ac:dyDescent="0.15">
      <c r="A1" s="29" t="s">
        <v>0</v>
      </c>
      <c r="B1" s="49" t="s">
        <v>1</v>
      </c>
      <c r="C1" s="49"/>
      <c r="D1" s="24" t="s">
        <v>2</v>
      </c>
      <c r="E1" s="24" t="s">
        <v>3</v>
      </c>
      <c r="F1" s="29" t="s">
        <v>4</v>
      </c>
      <c r="G1" s="49" t="s">
        <v>5</v>
      </c>
      <c r="H1" s="49"/>
      <c r="I1" s="24"/>
      <c r="J1" s="24"/>
      <c r="K1" s="30" t="s">
        <v>6</v>
      </c>
      <c r="L1" s="31" t="s">
        <v>7</v>
      </c>
      <c r="M1" s="29"/>
      <c r="N1" s="29"/>
      <c r="P1" s="12" t="s">
        <v>8</v>
      </c>
      <c r="R1" s="13" t="s">
        <v>9</v>
      </c>
      <c r="AA1" s="12" t="s">
        <v>10</v>
      </c>
      <c r="AJ1" s="12" t="s">
        <v>11</v>
      </c>
    </row>
    <row r="2" spans="1:46" x14ac:dyDescent="0.15">
      <c r="A2" s="15">
        <v>1.4</v>
      </c>
      <c r="B2" s="48" t="s">
        <v>209</v>
      </c>
      <c r="C2" s="48"/>
      <c r="D2" s="32" t="s">
        <v>12</v>
      </c>
      <c r="E2" s="15">
        <v>200</v>
      </c>
      <c r="F2" s="15" t="s">
        <v>13</v>
      </c>
      <c r="G2" s="50">
        <v>0.29166666666666669</v>
      </c>
      <c r="H2" s="50"/>
      <c r="I2" s="24"/>
      <c r="J2" s="24"/>
      <c r="K2" s="33" t="s">
        <v>14</v>
      </c>
      <c r="L2" s="34" t="s">
        <v>15</v>
      </c>
      <c r="M2" s="29"/>
      <c r="N2" s="29"/>
      <c r="P2" s="14"/>
      <c r="Q2" s="14"/>
      <c r="R2" s="15">
        <v>0</v>
      </c>
      <c r="S2" s="14">
        <v>201</v>
      </c>
      <c r="T2" s="14">
        <v>401</v>
      </c>
      <c r="U2" s="14">
        <v>601</v>
      </c>
      <c r="V2" s="14">
        <v>1001</v>
      </c>
      <c r="W2" s="14">
        <v>1201</v>
      </c>
      <c r="X2" s="14">
        <v>1801</v>
      </c>
      <c r="Y2" s="14" t="s">
        <v>16</v>
      </c>
      <c r="Z2" s="14"/>
      <c r="AA2" s="14">
        <v>0</v>
      </c>
      <c r="AB2" s="14">
        <v>61</v>
      </c>
      <c r="AC2" s="14">
        <v>601</v>
      </c>
      <c r="AD2" s="14">
        <v>1201</v>
      </c>
      <c r="AE2" s="14">
        <v>1401</v>
      </c>
      <c r="AF2" s="14">
        <v>1801</v>
      </c>
      <c r="AG2" s="14"/>
      <c r="AJ2" s="14" t="s">
        <v>3</v>
      </c>
      <c r="AK2" s="14"/>
      <c r="AL2" s="14">
        <v>200</v>
      </c>
      <c r="AM2" s="14">
        <v>300</v>
      </c>
      <c r="AN2" s="14">
        <v>400</v>
      </c>
      <c r="AO2" s="14">
        <v>600</v>
      </c>
      <c r="AP2" s="14">
        <v>1000</v>
      </c>
      <c r="AQ2" s="14">
        <v>1200</v>
      </c>
      <c r="AR2" s="14">
        <v>1400</v>
      </c>
      <c r="AS2" s="14">
        <v>1800</v>
      </c>
      <c r="AT2" s="14">
        <v>2000</v>
      </c>
    </row>
    <row r="3" spans="1:46" x14ac:dyDescent="0.15">
      <c r="P3" s="14"/>
      <c r="Q3" s="14"/>
      <c r="R3" s="14">
        <v>200</v>
      </c>
      <c r="S3" s="14">
        <v>400</v>
      </c>
      <c r="T3" s="14">
        <v>600</v>
      </c>
      <c r="U3" s="14">
        <v>1000</v>
      </c>
      <c r="V3" s="14">
        <v>1200</v>
      </c>
      <c r="W3" s="14">
        <v>1800</v>
      </c>
      <c r="X3" s="14">
        <v>2000</v>
      </c>
      <c r="Y3" s="14"/>
      <c r="Z3" s="14"/>
      <c r="AA3" s="14">
        <v>60</v>
      </c>
      <c r="AB3" s="14">
        <v>600</v>
      </c>
      <c r="AC3" s="14">
        <v>1000</v>
      </c>
      <c r="AD3" s="14">
        <v>1400</v>
      </c>
      <c r="AE3" s="14">
        <v>1800</v>
      </c>
      <c r="AF3" s="14">
        <v>2000</v>
      </c>
      <c r="AG3" s="14"/>
      <c r="AJ3" s="14" t="s">
        <v>16</v>
      </c>
      <c r="AK3" s="14" t="s">
        <v>17</v>
      </c>
      <c r="AL3" s="14">
        <v>34</v>
      </c>
      <c r="AM3" s="14">
        <v>32</v>
      </c>
      <c r="AN3" s="14">
        <v>32</v>
      </c>
      <c r="AO3" s="14">
        <v>30</v>
      </c>
      <c r="AP3" s="14">
        <v>28</v>
      </c>
      <c r="AQ3" s="14">
        <v>26</v>
      </c>
      <c r="AR3" s="14">
        <v>25</v>
      </c>
      <c r="AS3" s="14">
        <v>25</v>
      </c>
      <c r="AT3" s="14">
        <v>23</v>
      </c>
    </row>
    <row r="4" spans="1:46" x14ac:dyDescent="0.15">
      <c r="A4" s="14" t="s">
        <v>18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26</v>
      </c>
      <c r="J4" s="14" t="s">
        <v>27</v>
      </c>
      <c r="K4" s="14" t="s">
        <v>28</v>
      </c>
      <c r="L4" s="14" t="s">
        <v>29</v>
      </c>
      <c r="M4" s="14" t="s">
        <v>30</v>
      </c>
      <c r="N4" s="14" t="s">
        <v>31</v>
      </c>
      <c r="P4" s="14" t="s">
        <v>32</v>
      </c>
      <c r="Q4" s="14" t="s">
        <v>33</v>
      </c>
      <c r="R4" s="14">
        <v>34</v>
      </c>
      <c r="S4" s="14">
        <v>32</v>
      </c>
      <c r="T4" s="14">
        <v>30</v>
      </c>
      <c r="U4" s="14">
        <v>28</v>
      </c>
      <c r="V4" s="14">
        <v>26</v>
      </c>
      <c r="W4" s="14">
        <v>25</v>
      </c>
      <c r="X4" s="14">
        <v>23</v>
      </c>
      <c r="Y4" s="14"/>
      <c r="Z4" s="14"/>
      <c r="AA4" s="14">
        <v>20</v>
      </c>
      <c r="AB4" s="14">
        <v>15</v>
      </c>
      <c r="AC4" s="14">
        <v>11.428000000000001</v>
      </c>
      <c r="AD4" s="14">
        <v>13.333</v>
      </c>
      <c r="AE4" s="14">
        <v>10</v>
      </c>
      <c r="AF4" s="14">
        <v>9</v>
      </c>
      <c r="AG4" s="14"/>
      <c r="AJ4" s="14" t="s">
        <v>9</v>
      </c>
      <c r="AK4" s="14" t="s">
        <v>34</v>
      </c>
      <c r="AL4" s="16">
        <f>AL$2/AL3/24</f>
        <v>0.24509803921568629</v>
      </c>
      <c r="AM4" s="16">
        <f>AL4+(AM$2-AL$2)/AM3/24</f>
        <v>0.37530637254901966</v>
      </c>
      <c r="AN4" s="16">
        <f t="shared" ref="AN4:AT4" si="0">AM4+(AN$2-AM$2)/AN3/24</f>
        <v>0.50551470588235303</v>
      </c>
      <c r="AO4" s="16">
        <f t="shared" si="0"/>
        <v>0.78329248366013082</v>
      </c>
      <c r="AP4" s="16">
        <f t="shared" si="0"/>
        <v>1.3785305788982261</v>
      </c>
      <c r="AQ4" s="16">
        <f t="shared" si="0"/>
        <v>1.6990433994110465</v>
      </c>
      <c r="AR4" s="16">
        <f t="shared" si="0"/>
        <v>2.03237673274438</v>
      </c>
      <c r="AS4" s="16">
        <f t="shared" si="0"/>
        <v>2.6990433994110465</v>
      </c>
      <c r="AT4" s="16">
        <f t="shared" si="0"/>
        <v>3.0613622399907565</v>
      </c>
    </row>
    <row r="5" spans="1:46" x14ac:dyDescent="0.15">
      <c r="A5" s="36">
        <v>1</v>
      </c>
      <c r="B5" s="15" t="s">
        <v>35</v>
      </c>
      <c r="C5" s="36">
        <v>0</v>
      </c>
      <c r="D5" s="37">
        <v>0</v>
      </c>
      <c r="E5" s="38">
        <v>0</v>
      </c>
      <c r="F5" s="15" t="s">
        <v>36</v>
      </c>
      <c r="G5" s="15" t="s">
        <v>37</v>
      </c>
      <c r="H5" s="15" t="s">
        <v>38</v>
      </c>
      <c r="I5" s="15"/>
      <c r="J5" s="15"/>
      <c r="K5" s="39"/>
      <c r="L5" s="15"/>
      <c r="M5" s="20">
        <f>D2+G2</f>
        <v>43904.291666666664</v>
      </c>
      <c r="N5" s="20">
        <f>M5+0.5/24</f>
        <v>43904.3125</v>
      </c>
      <c r="P5" s="17">
        <f t="shared" ref="P5:P69" si="1">IF(E5&lt;&gt;"",ROUND(E5,0),"")</f>
        <v>0</v>
      </c>
      <c r="Q5" s="17"/>
      <c r="R5" s="18">
        <f t="shared" ref="R5:R69" si="2">IF(E5&lt;&gt;"",M$5+P5/34/24,"")</f>
        <v>43904.291666666664</v>
      </c>
      <c r="S5" s="18">
        <f t="shared" ref="S5:S69" si="3">IF(E5&lt;&gt;"",M$5+200/34/24+(P5-200)/32/24,"")</f>
        <v>43904.276348039217</v>
      </c>
      <c r="T5" s="18">
        <f t="shared" ref="T5:T69" si="4">IF(E5&lt;&gt;"",M$5+200/34/24+200/32/24+(P5-400)/30/24,"")</f>
        <v>43904.241625816991</v>
      </c>
      <c r="U5" s="18">
        <f t="shared" ref="U5:U69" si="5">IF(E5&lt;&gt;"",M$5+200/34/24+200/32/24+200/30/24+(P5-600)/28/24,"")</f>
        <v>43904.182102007471</v>
      </c>
      <c r="V5" s="18">
        <f t="shared" ref="V5:V69" si="6">IF(E5&lt;&gt;"",M$5+200/34/24+200/32/24+200/30/24+400/28/24+(P5-1000)/26/24,"")</f>
        <v>43904.067633143</v>
      </c>
      <c r="W5" s="18">
        <f t="shared" ref="W5:W69" si="7">IF(E5&lt;&gt;"",M$5+200/34/24+200/32/24+200/30/24+400/28/24+200/26/24+(P5-1200)/25/24,"")</f>
        <v>43903.990710066078</v>
      </c>
      <c r="X5" s="18">
        <f t="shared" ref="X5:X69" si="8">IF(E5&lt;&gt;"",M$5+200/34/24+200/32/24+200/30/24+400/28/24+200/26/24+600/25/24+(P5-1800)/23/24,"")</f>
        <v>43903.729840500862</v>
      </c>
      <c r="Y5" s="18">
        <f t="shared" ref="Y5:Y69" si="9">IF(E5&lt;&gt;"",MAX(R5:X5)*24*60/24/60+1/120/24,"")</f>
        <v>43904.292013888888</v>
      </c>
      <c r="Z5" s="18"/>
      <c r="AA5" s="18">
        <f>$M5+1/24</f>
        <v>43904.333333333328</v>
      </c>
      <c r="AB5" s="18">
        <f t="shared" ref="AB5:AB69" si="10">IF(E5&lt;&gt;"",M$5+4/24+(P5-60)/15/24,"")</f>
        <v>43904.291666666664</v>
      </c>
      <c r="AC5" s="18">
        <f t="shared" ref="AC5:AC69" si="11">IF(E5&lt;&gt;"",M$5+600/15/24+(P5-600)/11.428/24,"")</f>
        <v>43903.770723952861</v>
      </c>
      <c r="AD5" s="18">
        <f t="shared" ref="AD5:AD69" si="12">IF(E5&lt;&gt;"",M$5+600/15/24+400/11.428/24+200/13.333/24+(P5-1200)/13.333/24,"")</f>
        <v>43904.291661460018</v>
      </c>
      <c r="AE5" s="18">
        <f t="shared" ref="AE5:AE69" si="13">IF(E5&lt;&gt;"",M$5+600/15/24+400/11.428/24+200/13.333/24+200/13.333/24+(P5-1400)/10/24,"")</f>
        <v>43902.833437504414</v>
      </c>
      <c r="AF5" s="18">
        <f t="shared" ref="AF5:AF69" si="14">IF(E5&lt;&gt;"",M$5+600/15/24+400/11.428/24+200/13.333/24+200/13.333/24+400/10/24+(P5-1800)/9/24,"")</f>
        <v>43902.000104171078</v>
      </c>
      <c r="AG5" s="18">
        <f>IF(E5&lt;&gt;"",IF(P5&lt;1000,MAX(AB5:AC5),MAX(AD5:AF5)),"")</f>
        <v>43904.291666666664</v>
      </c>
      <c r="AH5" s="18">
        <f t="shared" ref="AH5:AH69" si="15">IF(P5&lt;=60,AA5,AG5)</f>
        <v>43904.333333333328</v>
      </c>
    </row>
    <row r="6" spans="1:46" x14ac:dyDescent="0.15">
      <c r="A6" s="36">
        <f>IF(E6&lt;&gt;"",A5+1,"")</f>
        <v>2</v>
      </c>
      <c r="B6" s="15"/>
      <c r="C6" s="36">
        <f>IF(E6&lt;&gt;"",E6-E5,"")</f>
        <v>0.2</v>
      </c>
      <c r="D6" s="37">
        <f t="shared" ref="D6:D15" si="16">IF(E6&lt;&gt;"",IF(B5="",D5+C6,C6),"")</f>
        <v>0.2</v>
      </c>
      <c r="E6" s="38">
        <v>0.2</v>
      </c>
      <c r="F6" s="15"/>
      <c r="G6" s="15" t="s">
        <v>39</v>
      </c>
      <c r="H6" s="15" t="s">
        <v>40</v>
      </c>
      <c r="I6" s="15"/>
      <c r="J6" s="15"/>
      <c r="K6" s="39"/>
      <c r="L6" s="15"/>
      <c r="M6" s="19" t="str">
        <f t="shared" ref="M6:M70" si="17">IF(B6="finish",$M$5+$AL$10,IF(B6&lt;&gt;"",Y6,""))</f>
        <v/>
      </c>
      <c r="N6" s="20" t="str">
        <f t="shared" ref="N6:N70" si="18">IF(B6="finish",M$5+AL$11,IF(B6&lt;&gt;"",AH6,""))</f>
        <v/>
      </c>
      <c r="P6" s="17">
        <f t="shared" si="1"/>
        <v>0</v>
      </c>
      <c r="Q6" s="17"/>
      <c r="R6" s="18">
        <f t="shared" si="2"/>
        <v>43904.291666666664</v>
      </c>
      <c r="S6" s="18">
        <f t="shared" si="3"/>
        <v>43904.276348039217</v>
      </c>
      <c r="T6" s="18">
        <f t="shared" si="4"/>
        <v>43904.241625816991</v>
      </c>
      <c r="U6" s="18">
        <f t="shared" si="5"/>
        <v>43904.182102007471</v>
      </c>
      <c r="V6" s="18">
        <f t="shared" si="6"/>
        <v>43904.067633143</v>
      </c>
      <c r="W6" s="18">
        <f t="shared" si="7"/>
        <v>43903.990710066078</v>
      </c>
      <c r="X6" s="18">
        <f t="shared" si="8"/>
        <v>43903.729840500862</v>
      </c>
      <c r="Y6" s="18">
        <f t="shared" si="9"/>
        <v>43904.292013888888</v>
      </c>
      <c r="Z6" s="18"/>
      <c r="AA6" s="18">
        <f t="shared" ref="AA6:AA70" si="19">IF(E6&lt;&gt;"",(AA$5+P6/20/24)+1/120/24,"")</f>
        <v>43904.333680555552</v>
      </c>
      <c r="AB6" s="18">
        <f t="shared" si="10"/>
        <v>43904.291666666664</v>
      </c>
      <c r="AC6" s="18">
        <f t="shared" si="11"/>
        <v>43903.770723952861</v>
      </c>
      <c r="AD6" s="18">
        <f t="shared" si="12"/>
        <v>43904.291661460018</v>
      </c>
      <c r="AE6" s="18">
        <f t="shared" si="13"/>
        <v>43902.833437504414</v>
      </c>
      <c r="AF6" s="18">
        <f t="shared" si="14"/>
        <v>43902.000104171078</v>
      </c>
      <c r="AG6" s="21">
        <f t="shared" ref="AG6:AG70" si="20">IF(E6&lt;&gt;"",IF(P6&lt;1000,MAX(AB6:AC6),MAX(AD6:AF6))+1/120/24,"")</f>
        <v>43904.292013888888</v>
      </c>
      <c r="AH6" s="18">
        <f t="shared" si="15"/>
        <v>43904.333680555552</v>
      </c>
      <c r="AJ6" s="14" t="s">
        <v>41</v>
      </c>
      <c r="AK6" s="14" t="s">
        <v>17</v>
      </c>
      <c r="AL6" s="14">
        <v>15</v>
      </c>
      <c r="AM6" s="14">
        <v>15</v>
      </c>
      <c r="AN6" s="14">
        <v>15</v>
      </c>
      <c r="AO6" s="14">
        <v>15</v>
      </c>
      <c r="AP6" s="14">
        <v>11.428000000000001</v>
      </c>
      <c r="AQ6" s="14">
        <v>13.333</v>
      </c>
      <c r="AR6" s="14">
        <v>13.333</v>
      </c>
      <c r="AS6" s="14">
        <v>10</v>
      </c>
      <c r="AT6" s="14">
        <v>9</v>
      </c>
    </row>
    <row r="7" spans="1:46" x14ac:dyDescent="0.15">
      <c r="A7" s="36">
        <f t="shared" ref="A7:A71" si="21">IF(E7&lt;&gt;"",A6+1,"")</f>
        <v>3</v>
      </c>
      <c r="B7" s="15"/>
      <c r="C7" s="36">
        <f>IF(E7&lt;&gt;"",E7-E6,"")</f>
        <v>2</v>
      </c>
      <c r="D7" s="37">
        <f t="shared" si="16"/>
        <v>2.2000000000000002</v>
      </c>
      <c r="E7" s="38">
        <v>2.2000000000000002</v>
      </c>
      <c r="F7" s="15"/>
      <c r="G7" s="15" t="s">
        <v>42</v>
      </c>
      <c r="H7" s="15" t="s">
        <v>38</v>
      </c>
      <c r="I7" s="15"/>
      <c r="J7" s="15"/>
      <c r="K7" s="39"/>
      <c r="L7" s="15" t="s">
        <v>43</v>
      </c>
      <c r="M7" s="19" t="str">
        <f t="shared" si="17"/>
        <v/>
      </c>
      <c r="N7" s="20" t="str">
        <f t="shared" si="18"/>
        <v/>
      </c>
      <c r="P7" s="17">
        <f t="shared" si="1"/>
        <v>2</v>
      </c>
      <c r="Q7" s="17"/>
      <c r="R7" s="18">
        <f t="shared" si="2"/>
        <v>43904.294117647056</v>
      </c>
      <c r="S7" s="18">
        <f t="shared" si="3"/>
        <v>43904.278952205881</v>
      </c>
      <c r="T7" s="18">
        <f t="shared" si="4"/>
        <v>43904.24440359477</v>
      </c>
      <c r="U7" s="18">
        <f t="shared" si="5"/>
        <v>43904.185078197945</v>
      </c>
      <c r="V7" s="18">
        <f t="shared" si="6"/>
        <v>43904.070838271204</v>
      </c>
      <c r="W7" s="18">
        <f t="shared" si="7"/>
        <v>43903.994043399412</v>
      </c>
      <c r="X7" s="18">
        <f t="shared" si="8"/>
        <v>43903.73346368927</v>
      </c>
      <c r="Y7" s="18">
        <f t="shared" si="9"/>
        <v>43904.294464869286</v>
      </c>
      <c r="Z7" s="18"/>
      <c r="AA7" s="18">
        <f t="shared" si="19"/>
        <v>43904.337847222218</v>
      </c>
      <c r="AB7" s="18">
        <f t="shared" si="10"/>
        <v>43904.297222222216</v>
      </c>
      <c r="AC7" s="18">
        <f t="shared" si="11"/>
        <v>43903.778015984128</v>
      </c>
      <c r="AD7" s="18">
        <f t="shared" si="12"/>
        <v>43904.297911616275</v>
      </c>
      <c r="AE7" s="18">
        <f t="shared" si="13"/>
        <v>43902.841770837753</v>
      </c>
      <c r="AF7" s="18">
        <f t="shared" si="14"/>
        <v>43902.009363430341</v>
      </c>
      <c r="AG7" s="21">
        <f t="shared" si="20"/>
        <v>43904.297569444439</v>
      </c>
      <c r="AH7" s="18">
        <f t="shared" si="15"/>
        <v>43904.337847222218</v>
      </c>
      <c r="AJ7" s="14" t="s">
        <v>10</v>
      </c>
      <c r="AK7" s="14" t="s">
        <v>34</v>
      </c>
      <c r="AL7" s="16">
        <f>AL$2/AL6/24</f>
        <v>0.55555555555555558</v>
      </c>
      <c r="AM7" s="16">
        <f t="shared" ref="AM7:AT7" si="22">AL7+(AM$2-AL$2)/AM6/24</f>
        <v>0.83333333333333337</v>
      </c>
      <c r="AN7" s="16">
        <f t="shared" si="22"/>
        <v>1.1111111111111112</v>
      </c>
      <c r="AO7" s="16">
        <f t="shared" si="22"/>
        <v>1.6666666666666667</v>
      </c>
      <c r="AP7" s="16">
        <f t="shared" si="22"/>
        <v>3.1250729203126824</v>
      </c>
      <c r="AQ7" s="16">
        <f t="shared" si="22"/>
        <v>3.7500885457033171</v>
      </c>
      <c r="AR7" s="16">
        <f t="shared" si="22"/>
        <v>4.3751041710939518</v>
      </c>
      <c r="AS7" s="16">
        <f t="shared" si="22"/>
        <v>6.0417708377606187</v>
      </c>
      <c r="AT7" s="16">
        <f t="shared" si="22"/>
        <v>6.9676967636865443</v>
      </c>
    </row>
    <row r="8" spans="1:46" x14ac:dyDescent="0.15">
      <c r="A8" s="36">
        <f t="shared" si="21"/>
        <v>4</v>
      </c>
      <c r="B8" s="15"/>
      <c r="C8" s="36">
        <f t="shared" ref="C8:C26" si="23">IF(E8&lt;&gt;"",E8-E7,"")</f>
        <v>1</v>
      </c>
      <c r="D8" s="37">
        <f t="shared" si="16"/>
        <v>3.2</v>
      </c>
      <c r="E8" s="38">
        <v>3.2</v>
      </c>
      <c r="F8" s="15"/>
      <c r="G8" s="15" t="s">
        <v>44</v>
      </c>
      <c r="H8" s="15" t="s">
        <v>45</v>
      </c>
      <c r="I8" s="15" t="s">
        <v>46</v>
      </c>
      <c r="J8" s="15"/>
      <c r="K8" s="39" t="s">
        <v>47</v>
      </c>
      <c r="L8" s="15" t="s">
        <v>48</v>
      </c>
      <c r="M8" s="19" t="str">
        <f t="shared" si="17"/>
        <v/>
      </c>
      <c r="N8" s="20" t="str">
        <f t="shared" si="18"/>
        <v/>
      </c>
      <c r="P8" s="17">
        <f t="shared" si="1"/>
        <v>3</v>
      </c>
      <c r="Q8" s="17"/>
      <c r="R8" s="18">
        <f t="shared" si="2"/>
        <v>43904.295343137252</v>
      </c>
      <c r="S8" s="18">
        <f t="shared" si="3"/>
        <v>43904.280254289217</v>
      </c>
      <c r="T8" s="18">
        <f t="shared" si="4"/>
        <v>43904.245792483656</v>
      </c>
      <c r="U8" s="18">
        <f t="shared" si="5"/>
        <v>43904.186566293181</v>
      </c>
      <c r="V8" s="18">
        <f t="shared" si="6"/>
        <v>43904.072440835305</v>
      </c>
      <c r="W8" s="18">
        <f t="shared" si="7"/>
        <v>43903.995710066076</v>
      </c>
      <c r="X8" s="18">
        <f t="shared" si="8"/>
        <v>43903.73527528347</v>
      </c>
      <c r="Y8" s="18">
        <f t="shared" si="9"/>
        <v>43904.295690359468</v>
      </c>
      <c r="Z8" s="18"/>
      <c r="AA8" s="18">
        <f t="shared" si="19"/>
        <v>43904.33993055555</v>
      </c>
      <c r="AB8" s="18">
        <f t="shared" si="10"/>
        <v>43904.299999999996</v>
      </c>
      <c r="AC8" s="18">
        <f t="shared" si="11"/>
        <v>43903.781661999761</v>
      </c>
      <c r="AD8" s="18">
        <f t="shared" si="12"/>
        <v>43904.3010366944</v>
      </c>
      <c r="AE8" s="18">
        <f t="shared" si="13"/>
        <v>43902.845937504419</v>
      </c>
      <c r="AF8" s="18">
        <f t="shared" si="14"/>
        <v>43902.013993059969</v>
      </c>
      <c r="AG8" s="21">
        <f t="shared" si="20"/>
        <v>43904.300347222219</v>
      </c>
      <c r="AH8" s="18">
        <f t="shared" si="15"/>
        <v>43904.33993055555</v>
      </c>
      <c r="AJ8" s="14"/>
      <c r="AK8" s="14" t="s">
        <v>49</v>
      </c>
      <c r="AL8" s="16">
        <v>0.5625</v>
      </c>
      <c r="AM8" s="16">
        <v>0.83333333333333337</v>
      </c>
      <c r="AN8" s="16">
        <v>1.125</v>
      </c>
      <c r="AO8" s="16">
        <v>1.6666666666666667</v>
      </c>
      <c r="AP8" s="16">
        <v>3.125</v>
      </c>
      <c r="AQ8" s="16">
        <v>3.75</v>
      </c>
      <c r="AR8" s="16">
        <v>4.375</v>
      </c>
      <c r="AS8" s="16">
        <v>6.041666666666667</v>
      </c>
      <c r="AT8" s="16">
        <v>6.958333333333333</v>
      </c>
    </row>
    <row r="9" spans="1:46" x14ac:dyDescent="0.15">
      <c r="A9" s="36">
        <f t="shared" si="21"/>
        <v>5</v>
      </c>
      <c r="B9" s="15"/>
      <c r="C9" s="36">
        <f t="shared" si="23"/>
        <v>0.39999999999999991</v>
      </c>
      <c r="D9" s="37">
        <f t="shared" si="16"/>
        <v>3.6</v>
      </c>
      <c r="E9" s="38">
        <v>3.6</v>
      </c>
      <c r="F9" s="15"/>
      <c r="G9" s="15" t="s">
        <v>37</v>
      </c>
      <c r="H9" s="15" t="s">
        <v>40</v>
      </c>
      <c r="I9" s="15"/>
      <c r="J9" s="15"/>
      <c r="K9" s="39" t="s">
        <v>50</v>
      </c>
      <c r="L9" s="15" t="s">
        <v>51</v>
      </c>
      <c r="M9" s="19" t="str">
        <f t="shared" si="17"/>
        <v/>
      </c>
      <c r="N9" s="20" t="str">
        <f t="shared" si="18"/>
        <v/>
      </c>
      <c r="P9" s="17">
        <f t="shared" si="1"/>
        <v>4</v>
      </c>
      <c r="Q9" s="17"/>
      <c r="R9" s="18">
        <f t="shared" si="2"/>
        <v>43904.296568627447</v>
      </c>
      <c r="S9" s="18">
        <f t="shared" si="3"/>
        <v>43904.281556372545</v>
      </c>
      <c r="T9" s="18">
        <f t="shared" si="4"/>
        <v>43904.247181372542</v>
      </c>
      <c r="U9" s="18">
        <f t="shared" si="5"/>
        <v>43904.188054388418</v>
      </c>
      <c r="V9" s="18">
        <f t="shared" si="6"/>
        <v>43904.074043399407</v>
      </c>
      <c r="W9" s="18">
        <f t="shared" si="7"/>
        <v>43903.997376732746</v>
      </c>
      <c r="X9" s="18">
        <f t="shared" si="8"/>
        <v>43903.737086877671</v>
      </c>
      <c r="Y9" s="18">
        <f t="shared" si="9"/>
        <v>43904.296915849671</v>
      </c>
      <c r="Z9" s="18"/>
      <c r="AA9" s="18">
        <f t="shared" si="19"/>
        <v>43904.342013888883</v>
      </c>
      <c r="AB9" s="18">
        <f t="shared" si="10"/>
        <v>43904.302777777775</v>
      </c>
      <c r="AC9" s="18">
        <f t="shared" si="11"/>
        <v>43903.785308015395</v>
      </c>
      <c r="AD9" s="18">
        <f t="shared" si="12"/>
        <v>43904.304161772525</v>
      </c>
      <c r="AE9" s="18">
        <f t="shared" si="13"/>
        <v>43902.850104171084</v>
      </c>
      <c r="AF9" s="18">
        <f t="shared" si="14"/>
        <v>43902.018622689597</v>
      </c>
      <c r="AG9" s="21">
        <f t="shared" si="20"/>
        <v>43904.303124999999</v>
      </c>
      <c r="AH9" s="18">
        <f t="shared" si="15"/>
        <v>43904.342013888883</v>
      </c>
    </row>
    <row r="10" spans="1:46" x14ac:dyDescent="0.15">
      <c r="A10" s="36">
        <f t="shared" si="21"/>
        <v>6</v>
      </c>
      <c r="B10" s="15"/>
      <c r="C10" s="36">
        <f t="shared" si="23"/>
        <v>1.6</v>
      </c>
      <c r="D10" s="37">
        <f t="shared" si="16"/>
        <v>5.2</v>
      </c>
      <c r="E10" s="38">
        <v>5.2</v>
      </c>
      <c r="F10" s="15"/>
      <c r="G10" s="15" t="s">
        <v>37</v>
      </c>
      <c r="H10" s="15" t="s">
        <v>40</v>
      </c>
      <c r="I10" s="15" t="s">
        <v>46</v>
      </c>
      <c r="J10" s="15" t="s">
        <v>52</v>
      </c>
      <c r="K10" s="39" t="s">
        <v>53</v>
      </c>
      <c r="L10" s="15" t="s">
        <v>54</v>
      </c>
      <c r="M10" s="19" t="str">
        <f t="shared" si="17"/>
        <v/>
      </c>
      <c r="N10" s="20" t="str">
        <f t="shared" si="18"/>
        <v/>
      </c>
      <c r="P10" s="17">
        <f t="shared" si="1"/>
        <v>5</v>
      </c>
      <c r="Q10" s="17"/>
      <c r="R10" s="18">
        <f t="shared" si="2"/>
        <v>43904.297794117643</v>
      </c>
      <c r="S10" s="18">
        <f t="shared" si="3"/>
        <v>43904.282858455881</v>
      </c>
      <c r="T10" s="18">
        <f t="shared" si="4"/>
        <v>43904.248570261436</v>
      </c>
      <c r="U10" s="18">
        <f t="shared" si="5"/>
        <v>43904.189542483662</v>
      </c>
      <c r="V10" s="18">
        <f t="shared" si="6"/>
        <v>43904.075645963509</v>
      </c>
      <c r="W10" s="18">
        <f t="shared" si="7"/>
        <v>43903.99904339941</v>
      </c>
      <c r="X10" s="18">
        <f t="shared" si="8"/>
        <v>43903.738898471878</v>
      </c>
      <c r="Y10" s="18">
        <f t="shared" si="9"/>
        <v>43904.298141339859</v>
      </c>
      <c r="Z10" s="18"/>
      <c r="AA10" s="18">
        <f t="shared" si="19"/>
        <v>43904.344097222216</v>
      </c>
      <c r="AB10" s="18">
        <f t="shared" si="10"/>
        <v>43904.305555555547</v>
      </c>
      <c r="AC10" s="18">
        <f t="shared" si="11"/>
        <v>43903.788954031028</v>
      </c>
      <c r="AD10" s="18">
        <f t="shared" si="12"/>
        <v>43904.30728685065</v>
      </c>
      <c r="AE10" s="18">
        <f t="shared" si="13"/>
        <v>43902.85427083775</v>
      </c>
      <c r="AF10" s="18">
        <f t="shared" si="14"/>
        <v>43902.023252319232</v>
      </c>
      <c r="AG10" s="21">
        <f t="shared" si="20"/>
        <v>43904.305902777771</v>
      </c>
      <c r="AH10" s="18">
        <f t="shared" si="15"/>
        <v>43904.344097222216</v>
      </c>
      <c r="AJ10" s="22">
        <f>E2</f>
        <v>200</v>
      </c>
      <c r="AK10" s="23" t="s">
        <v>55</v>
      </c>
      <c r="AL10" s="19">
        <f ca="1">OFFSET($AK$2,2,MATCH($E$2,$AL$2:$AT$2,0))+1/120/24</f>
        <v>0.24544526143790851</v>
      </c>
    </row>
    <row r="11" spans="1:46" x14ac:dyDescent="0.15">
      <c r="A11" s="36">
        <f t="shared" si="21"/>
        <v>7</v>
      </c>
      <c r="B11" s="15"/>
      <c r="C11" s="36">
        <f t="shared" si="23"/>
        <v>0.20000000000000018</v>
      </c>
      <c r="D11" s="37">
        <f t="shared" si="16"/>
        <v>5.4</v>
      </c>
      <c r="E11" s="38">
        <v>5.4</v>
      </c>
      <c r="F11" s="15"/>
      <c r="G11" s="15" t="s">
        <v>56</v>
      </c>
      <c r="H11" s="15" t="s">
        <v>38</v>
      </c>
      <c r="I11" s="15" t="s">
        <v>46</v>
      </c>
      <c r="J11" s="15"/>
      <c r="K11" s="39"/>
      <c r="L11" s="15" t="s">
        <v>57</v>
      </c>
      <c r="M11" s="19" t="str">
        <f t="shared" si="17"/>
        <v/>
      </c>
      <c r="N11" s="20" t="str">
        <f t="shared" si="18"/>
        <v/>
      </c>
      <c r="P11" s="17">
        <f t="shared" si="1"/>
        <v>5</v>
      </c>
      <c r="Q11" s="17"/>
      <c r="R11" s="18">
        <f t="shared" si="2"/>
        <v>43904.297794117643</v>
      </c>
      <c r="S11" s="18">
        <f t="shared" si="3"/>
        <v>43904.282858455881</v>
      </c>
      <c r="T11" s="18">
        <f t="shared" si="4"/>
        <v>43904.248570261436</v>
      </c>
      <c r="U11" s="18">
        <f t="shared" si="5"/>
        <v>43904.189542483662</v>
      </c>
      <c r="V11" s="18">
        <f t="shared" si="6"/>
        <v>43904.075645963509</v>
      </c>
      <c r="W11" s="18">
        <f t="shared" si="7"/>
        <v>43903.99904339941</v>
      </c>
      <c r="X11" s="18">
        <f t="shared" si="8"/>
        <v>43903.738898471878</v>
      </c>
      <c r="Y11" s="18">
        <f t="shared" si="9"/>
        <v>43904.298141339859</v>
      </c>
      <c r="Z11" s="18"/>
      <c r="AA11" s="18">
        <f t="shared" si="19"/>
        <v>43904.344097222216</v>
      </c>
      <c r="AB11" s="18">
        <f t="shared" si="10"/>
        <v>43904.305555555547</v>
      </c>
      <c r="AC11" s="18">
        <f t="shared" si="11"/>
        <v>43903.788954031028</v>
      </c>
      <c r="AD11" s="18">
        <f t="shared" si="12"/>
        <v>43904.30728685065</v>
      </c>
      <c r="AE11" s="18">
        <f t="shared" si="13"/>
        <v>43902.85427083775</v>
      </c>
      <c r="AF11" s="18">
        <f t="shared" si="14"/>
        <v>43902.023252319232</v>
      </c>
      <c r="AG11" s="21">
        <f t="shared" si="20"/>
        <v>43904.305902777771</v>
      </c>
      <c r="AH11" s="18">
        <f t="shared" si="15"/>
        <v>43904.344097222216</v>
      </c>
      <c r="AL11" s="19">
        <f ca="1">OFFSET($AK$2,6,MATCH($E$2,$AL$2:$AT$2,0))</f>
        <v>0.5625</v>
      </c>
    </row>
    <row r="12" spans="1:46" x14ac:dyDescent="0.15">
      <c r="A12" s="36">
        <f t="shared" si="21"/>
        <v>8</v>
      </c>
      <c r="B12" s="15"/>
      <c r="C12" s="36">
        <f t="shared" si="23"/>
        <v>1.0999999999999996</v>
      </c>
      <c r="D12" s="37">
        <f t="shared" si="16"/>
        <v>6.5</v>
      </c>
      <c r="E12" s="38">
        <v>6.5</v>
      </c>
      <c r="F12" s="15"/>
      <c r="G12" s="15" t="s">
        <v>44</v>
      </c>
      <c r="H12" s="15" t="s">
        <v>38</v>
      </c>
      <c r="I12" s="15" t="s">
        <v>46</v>
      </c>
      <c r="J12" s="15"/>
      <c r="K12" s="39"/>
      <c r="L12" s="15" t="s">
        <v>58</v>
      </c>
      <c r="M12" s="19" t="str">
        <f t="shared" si="17"/>
        <v/>
      </c>
      <c r="N12" s="20" t="str">
        <f t="shared" si="18"/>
        <v/>
      </c>
      <c r="P12" s="17">
        <f t="shared" si="1"/>
        <v>7</v>
      </c>
      <c r="Q12" s="17"/>
      <c r="R12" s="18">
        <f t="shared" si="2"/>
        <v>43904.300245098035</v>
      </c>
      <c r="S12" s="18">
        <f t="shared" si="3"/>
        <v>43904.285462622545</v>
      </c>
      <c r="T12" s="18">
        <f t="shared" si="4"/>
        <v>43904.251348039215</v>
      </c>
      <c r="U12" s="18">
        <f t="shared" si="5"/>
        <v>43904.192518674135</v>
      </c>
      <c r="V12" s="18">
        <f t="shared" si="6"/>
        <v>43904.078851091719</v>
      </c>
      <c r="W12" s="18">
        <f t="shared" si="7"/>
        <v>43904.002376732744</v>
      </c>
      <c r="X12" s="18">
        <f t="shared" si="8"/>
        <v>43903.742521660279</v>
      </c>
      <c r="Y12" s="18">
        <f t="shared" si="9"/>
        <v>43904.300592320258</v>
      </c>
      <c r="Z12" s="18"/>
      <c r="AA12" s="18">
        <f t="shared" si="19"/>
        <v>43904.348263888882</v>
      </c>
      <c r="AB12" s="18">
        <f t="shared" si="10"/>
        <v>43904.311111111107</v>
      </c>
      <c r="AC12" s="18">
        <f t="shared" si="11"/>
        <v>43903.796246062295</v>
      </c>
      <c r="AD12" s="18">
        <f t="shared" si="12"/>
        <v>43904.313537006907</v>
      </c>
      <c r="AE12" s="18">
        <f t="shared" si="13"/>
        <v>43902.862604171081</v>
      </c>
      <c r="AF12" s="18">
        <f t="shared" si="14"/>
        <v>43902.032511578487</v>
      </c>
      <c r="AG12" s="21">
        <f t="shared" si="20"/>
        <v>43904.31145833333</v>
      </c>
      <c r="AH12" s="18">
        <f t="shared" si="15"/>
        <v>43904.348263888882</v>
      </c>
      <c r="AK12" s="24"/>
    </row>
    <row r="13" spans="1:46" x14ac:dyDescent="0.15">
      <c r="A13" s="36">
        <f t="shared" si="21"/>
        <v>9</v>
      </c>
      <c r="B13" s="15"/>
      <c r="C13" s="36">
        <f t="shared" si="23"/>
        <v>2.3000000000000007</v>
      </c>
      <c r="D13" s="37">
        <f t="shared" si="16"/>
        <v>8.8000000000000007</v>
      </c>
      <c r="E13" s="38">
        <v>8.8000000000000007</v>
      </c>
      <c r="F13" s="15"/>
      <c r="G13" s="15" t="s">
        <v>44</v>
      </c>
      <c r="H13" s="15" t="s">
        <v>38</v>
      </c>
      <c r="I13" s="15" t="s">
        <v>59</v>
      </c>
      <c r="J13" s="15"/>
      <c r="K13" s="39" t="s">
        <v>60</v>
      </c>
      <c r="L13" s="15"/>
      <c r="M13" s="19" t="str">
        <f t="shared" si="17"/>
        <v/>
      </c>
      <c r="N13" s="20" t="str">
        <f t="shared" si="18"/>
        <v/>
      </c>
      <c r="P13" s="17">
        <f t="shared" si="1"/>
        <v>9</v>
      </c>
      <c r="Q13" s="17"/>
      <c r="R13" s="18">
        <f t="shared" si="2"/>
        <v>43904.302696078426</v>
      </c>
      <c r="S13" s="18">
        <f t="shared" si="3"/>
        <v>43904.288066789217</v>
      </c>
      <c r="T13" s="18">
        <f t="shared" si="4"/>
        <v>43904.254125816988</v>
      </c>
      <c r="U13" s="18">
        <f t="shared" si="5"/>
        <v>43904.195494864609</v>
      </c>
      <c r="V13" s="18">
        <f t="shared" si="6"/>
        <v>43904.082056219922</v>
      </c>
      <c r="W13" s="18">
        <f t="shared" si="7"/>
        <v>43904.005710066078</v>
      </c>
      <c r="X13" s="18">
        <f t="shared" si="8"/>
        <v>43903.746144848687</v>
      </c>
      <c r="Y13" s="18">
        <f t="shared" si="9"/>
        <v>43904.30304330065</v>
      </c>
      <c r="Z13" s="18"/>
      <c r="AA13" s="18">
        <f t="shared" si="19"/>
        <v>43904.352430555555</v>
      </c>
      <c r="AB13" s="18">
        <f t="shared" si="10"/>
        <v>43904.316666666658</v>
      </c>
      <c r="AC13" s="18">
        <f t="shared" si="11"/>
        <v>43903.803538093569</v>
      </c>
      <c r="AD13" s="18">
        <f t="shared" si="12"/>
        <v>43904.319787163164</v>
      </c>
      <c r="AE13" s="18">
        <f t="shared" si="13"/>
        <v>43902.87093750442</v>
      </c>
      <c r="AF13" s="18">
        <f t="shared" si="14"/>
        <v>43902.04177083775</v>
      </c>
      <c r="AG13" s="21">
        <f t="shared" si="20"/>
        <v>43904.317013888882</v>
      </c>
      <c r="AH13" s="18">
        <f t="shared" si="15"/>
        <v>43904.352430555555</v>
      </c>
      <c r="AK13" s="24"/>
    </row>
    <row r="14" spans="1:46" x14ac:dyDescent="0.15">
      <c r="A14" s="36">
        <f t="shared" si="21"/>
        <v>10</v>
      </c>
      <c r="B14" s="15"/>
      <c r="C14" s="36">
        <f t="shared" si="23"/>
        <v>4.2999999999999989</v>
      </c>
      <c r="D14" s="37">
        <f t="shared" si="16"/>
        <v>13.1</v>
      </c>
      <c r="E14" s="38">
        <v>13.1</v>
      </c>
      <c r="F14" s="15"/>
      <c r="G14" s="15" t="s">
        <v>37</v>
      </c>
      <c r="H14" s="15" t="s">
        <v>40</v>
      </c>
      <c r="I14" s="15"/>
      <c r="J14" s="15"/>
      <c r="K14" s="39" t="s">
        <v>61</v>
      </c>
      <c r="L14" s="15" t="s">
        <v>43</v>
      </c>
      <c r="M14" s="19" t="str">
        <f t="shared" si="17"/>
        <v/>
      </c>
      <c r="N14" s="20" t="str">
        <f t="shared" si="18"/>
        <v/>
      </c>
      <c r="P14" s="17">
        <f t="shared" si="1"/>
        <v>13</v>
      </c>
      <c r="Q14" s="17"/>
      <c r="R14" s="18">
        <f t="shared" si="2"/>
        <v>43904.307598039217</v>
      </c>
      <c r="S14" s="18">
        <f t="shared" si="3"/>
        <v>43904.293275122545</v>
      </c>
      <c r="T14" s="18">
        <f t="shared" si="4"/>
        <v>43904.259681372547</v>
      </c>
      <c r="U14" s="18">
        <f t="shared" si="5"/>
        <v>43904.201447245563</v>
      </c>
      <c r="V14" s="18">
        <f t="shared" si="6"/>
        <v>43904.088466476329</v>
      </c>
      <c r="W14" s="18">
        <f t="shared" si="7"/>
        <v>43904.012376732746</v>
      </c>
      <c r="X14" s="18">
        <f t="shared" si="8"/>
        <v>43903.753391225502</v>
      </c>
      <c r="Y14" s="18">
        <f t="shared" si="9"/>
        <v>43904.307945261447</v>
      </c>
      <c r="Z14" s="18"/>
      <c r="AA14" s="18">
        <f t="shared" si="19"/>
        <v>43904.360763888886</v>
      </c>
      <c r="AB14" s="18">
        <f t="shared" si="10"/>
        <v>43904.327777777769</v>
      </c>
      <c r="AC14" s="18">
        <f t="shared" si="11"/>
        <v>43903.818122156103</v>
      </c>
      <c r="AD14" s="18">
        <f t="shared" si="12"/>
        <v>43904.33228747567</v>
      </c>
      <c r="AE14" s="18">
        <f t="shared" si="13"/>
        <v>43902.887604171083</v>
      </c>
      <c r="AF14" s="18">
        <f t="shared" si="14"/>
        <v>43902.060289356268</v>
      </c>
      <c r="AG14" s="21">
        <f t="shared" si="20"/>
        <v>43904.328124999993</v>
      </c>
      <c r="AH14" s="18">
        <f t="shared" si="15"/>
        <v>43904.360763888886</v>
      </c>
    </row>
    <row r="15" spans="1:46" x14ac:dyDescent="0.15">
      <c r="A15" s="36">
        <f t="shared" si="21"/>
        <v>11</v>
      </c>
      <c r="B15" s="15"/>
      <c r="C15" s="36">
        <f t="shared" si="23"/>
        <v>9.9999999999999645E-2</v>
      </c>
      <c r="D15" s="37">
        <f t="shared" si="16"/>
        <v>13.2</v>
      </c>
      <c r="E15" s="38">
        <v>13.2</v>
      </c>
      <c r="F15" s="15"/>
      <c r="G15" s="15" t="s">
        <v>37</v>
      </c>
      <c r="H15" s="15" t="s">
        <v>38</v>
      </c>
      <c r="I15" s="15" t="s">
        <v>46</v>
      </c>
      <c r="J15" s="15"/>
      <c r="K15" s="39" t="s">
        <v>62</v>
      </c>
      <c r="L15" s="15" t="s">
        <v>63</v>
      </c>
      <c r="M15" s="19" t="str">
        <f t="shared" si="17"/>
        <v/>
      </c>
      <c r="N15" s="20" t="str">
        <f t="shared" si="18"/>
        <v/>
      </c>
      <c r="P15" s="17">
        <f t="shared" si="1"/>
        <v>13</v>
      </c>
      <c r="Q15" s="17"/>
      <c r="R15" s="18">
        <f t="shared" si="2"/>
        <v>43904.307598039217</v>
      </c>
      <c r="S15" s="18">
        <f t="shared" si="3"/>
        <v>43904.293275122545</v>
      </c>
      <c r="T15" s="18">
        <f t="shared" si="4"/>
        <v>43904.259681372547</v>
      </c>
      <c r="U15" s="18">
        <f t="shared" si="5"/>
        <v>43904.201447245563</v>
      </c>
      <c r="V15" s="18">
        <f t="shared" si="6"/>
        <v>43904.088466476329</v>
      </c>
      <c r="W15" s="18">
        <f t="shared" si="7"/>
        <v>43904.012376732746</v>
      </c>
      <c r="X15" s="18">
        <f t="shared" si="8"/>
        <v>43903.753391225502</v>
      </c>
      <c r="Y15" s="18">
        <f t="shared" si="9"/>
        <v>43904.307945261447</v>
      </c>
      <c r="Z15" s="18"/>
      <c r="AA15" s="18">
        <f t="shared" si="19"/>
        <v>43904.360763888886</v>
      </c>
      <c r="AB15" s="18">
        <f t="shared" si="10"/>
        <v>43904.327777777769</v>
      </c>
      <c r="AC15" s="18">
        <f t="shared" si="11"/>
        <v>43903.818122156103</v>
      </c>
      <c r="AD15" s="18">
        <f t="shared" si="12"/>
        <v>43904.33228747567</v>
      </c>
      <c r="AE15" s="18">
        <f t="shared" si="13"/>
        <v>43902.887604171083</v>
      </c>
      <c r="AF15" s="18">
        <f t="shared" si="14"/>
        <v>43902.060289356268</v>
      </c>
      <c r="AG15" s="21">
        <f t="shared" si="20"/>
        <v>43904.328124999993</v>
      </c>
      <c r="AH15" s="18">
        <f t="shared" si="15"/>
        <v>43904.360763888886</v>
      </c>
    </row>
    <row r="16" spans="1:46" x14ac:dyDescent="0.15">
      <c r="A16" s="36">
        <f t="shared" si="21"/>
        <v>12</v>
      </c>
      <c r="B16" s="15"/>
      <c r="C16" s="36">
        <f t="shared" si="23"/>
        <v>3.4000000000000021</v>
      </c>
      <c r="D16" s="37">
        <f>IF(E16&lt;&gt;"",IF(B15="",D15+C16,C16),"")</f>
        <v>16.600000000000001</v>
      </c>
      <c r="E16" s="38">
        <v>16.600000000000001</v>
      </c>
      <c r="F16" s="15"/>
      <c r="G16" s="15" t="s">
        <v>44</v>
      </c>
      <c r="H16" s="15" t="s">
        <v>40</v>
      </c>
      <c r="I16" s="15"/>
      <c r="J16" s="15"/>
      <c r="K16" s="39" t="s">
        <v>64</v>
      </c>
      <c r="L16" s="15" t="s">
        <v>50</v>
      </c>
      <c r="M16" s="19" t="str">
        <f t="shared" si="17"/>
        <v/>
      </c>
      <c r="N16" s="20" t="str">
        <f t="shared" si="18"/>
        <v/>
      </c>
      <c r="P16" s="17">
        <f t="shared" si="1"/>
        <v>17</v>
      </c>
      <c r="Q16" s="17"/>
      <c r="R16" s="18">
        <f t="shared" si="2"/>
        <v>43904.3125</v>
      </c>
      <c r="S16" s="18">
        <f t="shared" si="3"/>
        <v>43904.298483455881</v>
      </c>
      <c r="T16" s="18">
        <f t="shared" si="4"/>
        <v>43904.265236928099</v>
      </c>
      <c r="U16" s="18">
        <f t="shared" si="5"/>
        <v>43904.207399626517</v>
      </c>
      <c r="V16" s="18">
        <f t="shared" si="6"/>
        <v>43904.094876732743</v>
      </c>
      <c r="W16" s="18">
        <f t="shared" si="7"/>
        <v>43904.019043399414</v>
      </c>
      <c r="X16" s="18">
        <f t="shared" si="8"/>
        <v>43903.76063760231</v>
      </c>
      <c r="Y16" s="18">
        <f t="shared" si="9"/>
        <v>43904.312847222223</v>
      </c>
      <c r="Z16" s="18"/>
      <c r="AA16" s="18">
        <f t="shared" si="19"/>
        <v>43904.369097222218</v>
      </c>
      <c r="AB16" s="18">
        <f t="shared" si="10"/>
        <v>43904.338888888888</v>
      </c>
      <c r="AC16" s="18">
        <f t="shared" si="11"/>
        <v>43903.832706218636</v>
      </c>
      <c r="AD16" s="18">
        <f t="shared" si="12"/>
        <v>43904.344787788177</v>
      </c>
      <c r="AE16" s="18">
        <f t="shared" si="13"/>
        <v>43902.904270837753</v>
      </c>
      <c r="AF16" s="18">
        <f t="shared" si="14"/>
        <v>43902.078807874786</v>
      </c>
      <c r="AG16" s="21">
        <f t="shared" si="20"/>
        <v>43904.339236111111</v>
      </c>
      <c r="AH16" s="18">
        <f t="shared" si="15"/>
        <v>43904.369097222218</v>
      </c>
    </row>
    <row r="17" spans="1:34" x14ac:dyDescent="0.15">
      <c r="A17" s="36">
        <f t="shared" si="21"/>
        <v>13</v>
      </c>
      <c r="B17" s="15"/>
      <c r="C17" s="36">
        <f t="shared" si="23"/>
        <v>9.9999999999997868E-2</v>
      </c>
      <c r="D17" s="37">
        <f t="shared" ref="D17:D81" si="24">IF(E17&lt;&gt;"",IF(B16="",D16+C17,C17),"")</f>
        <v>16.7</v>
      </c>
      <c r="E17" s="38">
        <v>16.7</v>
      </c>
      <c r="F17" s="15"/>
      <c r="G17" s="15" t="s">
        <v>44</v>
      </c>
      <c r="H17" s="15" t="s">
        <v>38</v>
      </c>
      <c r="I17" s="15"/>
      <c r="J17" s="15"/>
      <c r="K17" s="39" t="s">
        <v>65</v>
      </c>
      <c r="L17" s="15" t="s">
        <v>66</v>
      </c>
      <c r="M17" s="19" t="str">
        <f t="shared" si="17"/>
        <v/>
      </c>
      <c r="N17" s="20" t="str">
        <f t="shared" si="18"/>
        <v/>
      </c>
      <c r="P17" s="17">
        <f t="shared" si="1"/>
        <v>17</v>
      </c>
      <c r="Q17" s="17"/>
      <c r="R17" s="18">
        <f t="shared" si="2"/>
        <v>43904.3125</v>
      </c>
      <c r="S17" s="18">
        <f t="shared" si="3"/>
        <v>43904.298483455881</v>
      </c>
      <c r="T17" s="18">
        <f t="shared" si="4"/>
        <v>43904.265236928099</v>
      </c>
      <c r="U17" s="18">
        <f t="shared" si="5"/>
        <v>43904.207399626517</v>
      </c>
      <c r="V17" s="18">
        <f t="shared" si="6"/>
        <v>43904.094876732743</v>
      </c>
      <c r="W17" s="18">
        <f t="shared" si="7"/>
        <v>43904.019043399414</v>
      </c>
      <c r="X17" s="18">
        <f t="shared" si="8"/>
        <v>43903.76063760231</v>
      </c>
      <c r="Y17" s="18">
        <f t="shared" si="9"/>
        <v>43904.312847222223</v>
      </c>
      <c r="Z17" s="18"/>
      <c r="AA17" s="18">
        <f t="shared" si="19"/>
        <v>43904.369097222218</v>
      </c>
      <c r="AB17" s="18">
        <f t="shared" si="10"/>
        <v>43904.338888888888</v>
      </c>
      <c r="AC17" s="18">
        <f t="shared" si="11"/>
        <v>43903.832706218636</v>
      </c>
      <c r="AD17" s="18">
        <f t="shared" si="12"/>
        <v>43904.344787788177</v>
      </c>
      <c r="AE17" s="18">
        <f t="shared" si="13"/>
        <v>43902.904270837753</v>
      </c>
      <c r="AF17" s="18">
        <f t="shared" si="14"/>
        <v>43902.078807874786</v>
      </c>
      <c r="AG17" s="21">
        <f t="shared" si="20"/>
        <v>43904.339236111111</v>
      </c>
      <c r="AH17" s="18">
        <f t="shared" si="15"/>
        <v>43904.369097222218</v>
      </c>
    </row>
    <row r="18" spans="1:34" x14ac:dyDescent="0.15">
      <c r="A18" s="36">
        <f t="shared" si="21"/>
        <v>14</v>
      </c>
      <c r="B18" s="15"/>
      <c r="C18" s="36">
        <f t="shared" si="23"/>
        <v>0.30000000000000071</v>
      </c>
      <c r="D18" s="37">
        <f t="shared" si="24"/>
        <v>17</v>
      </c>
      <c r="E18" s="38">
        <v>17</v>
      </c>
      <c r="F18" s="15" t="s">
        <v>67</v>
      </c>
      <c r="G18" s="15" t="s">
        <v>44</v>
      </c>
      <c r="H18" s="15" t="s">
        <v>40</v>
      </c>
      <c r="I18" s="15" t="s">
        <v>46</v>
      </c>
      <c r="J18" s="15"/>
      <c r="K18" s="39"/>
      <c r="L18" s="15" t="s">
        <v>68</v>
      </c>
      <c r="M18" s="19" t="str">
        <f t="shared" si="17"/>
        <v/>
      </c>
      <c r="N18" s="20" t="str">
        <f t="shared" si="18"/>
        <v/>
      </c>
      <c r="P18" s="17">
        <f t="shared" si="1"/>
        <v>17</v>
      </c>
      <c r="Q18" s="17"/>
      <c r="R18" s="18">
        <f t="shared" si="2"/>
        <v>43904.3125</v>
      </c>
      <c r="S18" s="18">
        <f t="shared" si="3"/>
        <v>43904.298483455881</v>
      </c>
      <c r="T18" s="18">
        <f t="shared" si="4"/>
        <v>43904.265236928099</v>
      </c>
      <c r="U18" s="18">
        <f t="shared" si="5"/>
        <v>43904.207399626517</v>
      </c>
      <c r="V18" s="18">
        <f t="shared" si="6"/>
        <v>43904.094876732743</v>
      </c>
      <c r="W18" s="18">
        <f t="shared" si="7"/>
        <v>43904.019043399414</v>
      </c>
      <c r="X18" s="18">
        <f t="shared" si="8"/>
        <v>43903.76063760231</v>
      </c>
      <c r="Y18" s="18">
        <f t="shared" si="9"/>
        <v>43904.312847222223</v>
      </c>
      <c r="Z18" s="18"/>
      <c r="AA18" s="18">
        <f t="shared" si="19"/>
        <v>43904.369097222218</v>
      </c>
      <c r="AB18" s="18">
        <f t="shared" si="10"/>
        <v>43904.338888888888</v>
      </c>
      <c r="AC18" s="18">
        <f t="shared" si="11"/>
        <v>43903.832706218636</v>
      </c>
      <c r="AD18" s="18">
        <f t="shared" si="12"/>
        <v>43904.344787788177</v>
      </c>
      <c r="AE18" s="18">
        <f t="shared" si="13"/>
        <v>43902.904270837753</v>
      </c>
      <c r="AF18" s="18">
        <f t="shared" si="14"/>
        <v>43902.078807874786</v>
      </c>
      <c r="AG18" s="21">
        <f t="shared" si="20"/>
        <v>43904.339236111111</v>
      </c>
      <c r="AH18" s="18">
        <f t="shared" si="15"/>
        <v>43904.369097222218</v>
      </c>
    </row>
    <row r="19" spans="1:34" x14ac:dyDescent="0.15">
      <c r="A19" s="36">
        <f t="shared" si="21"/>
        <v>15</v>
      </c>
      <c r="B19" s="15"/>
      <c r="C19" s="36">
        <f t="shared" si="23"/>
        <v>0.10000000000000142</v>
      </c>
      <c r="D19" s="37">
        <f t="shared" si="24"/>
        <v>17.100000000000001</v>
      </c>
      <c r="E19" s="38">
        <v>17.100000000000001</v>
      </c>
      <c r="F19" s="15"/>
      <c r="G19" s="15" t="s">
        <v>44</v>
      </c>
      <c r="H19" s="15" t="s">
        <v>38</v>
      </c>
      <c r="I19" s="15" t="s">
        <v>46</v>
      </c>
      <c r="J19" s="15"/>
      <c r="K19" s="39"/>
      <c r="L19" s="15" t="s">
        <v>69</v>
      </c>
      <c r="M19" s="19" t="str">
        <f t="shared" si="17"/>
        <v/>
      </c>
      <c r="N19" s="20" t="str">
        <f t="shared" si="18"/>
        <v/>
      </c>
      <c r="P19" s="17">
        <f t="shared" si="1"/>
        <v>17</v>
      </c>
      <c r="Q19" s="17"/>
      <c r="R19" s="18">
        <f t="shared" si="2"/>
        <v>43904.3125</v>
      </c>
      <c r="S19" s="18">
        <f t="shared" si="3"/>
        <v>43904.298483455881</v>
      </c>
      <c r="T19" s="18">
        <f t="shared" si="4"/>
        <v>43904.265236928099</v>
      </c>
      <c r="U19" s="18">
        <f t="shared" si="5"/>
        <v>43904.207399626517</v>
      </c>
      <c r="V19" s="18">
        <f t="shared" si="6"/>
        <v>43904.094876732743</v>
      </c>
      <c r="W19" s="18">
        <f t="shared" si="7"/>
        <v>43904.019043399414</v>
      </c>
      <c r="X19" s="18">
        <f t="shared" si="8"/>
        <v>43903.76063760231</v>
      </c>
      <c r="Y19" s="18">
        <f t="shared" si="9"/>
        <v>43904.312847222223</v>
      </c>
      <c r="Z19" s="18"/>
      <c r="AA19" s="18">
        <f t="shared" si="19"/>
        <v>43904.369097222218</v>
      </c>
      <c r="AB19" s="18">
        <f t="shared" si="10"/>
        <v>43904.338888888888</v>
      </c>
      <c r="AC19" s="18">
        <f t="shared" si="11"/>
        <v>43903.832706218636</v>
      </c>
      <c r="AD19" s="18">
        <f t="shared" si="12"/>
        <v>43904.344787788177</v>
      </c>
      <c r="AE19" s="18">
        <f t="shared" si="13"/>
        <v>43902.904270837753</v>
      </c>
      <c r="AF19" s="18">
        <f t="shared" si="14"/>
        <v>43902.078807874786</v>
      </c>
      <c r="AG19" s="21">
        <f t="shared" si="20"/>
        <v>43904.339236111111</v>
      </c>
      <c r="AH19" s="18">
        <f t="shared" si="15"/>
        <v>43904.369097222218</v>
      </c>
    </row>
    <row r="20" spans="1:34" x14ac:dyDescent="0.15">
      <c r="A20" s="36">
        <f t="shared" si="21"/>
        <v>16</v>
      </c>
      <c r="B20" s="15"/>
      <c r="C20" s="36">
        <f t="shared" si="23"/>
        <v>2.1999999999999993</v>
      </c>
      <c r="D20" s="37">
        <f t="shared" si="24"/>
        <v>19.3</v>
      </c>
      <c r="E20" s="38">
        <v>19.3</v>
      </c>
      <c r="F20" s="15"/>
      <c r="G20" s="15" t="s">
        <v>44</v>
      </c>
      <c r="H20" s="15" t="s">
        <v>40</v>
      </c>
      <c r="I20" s="15" t="s">
        <v>46</v>
      </c>
      <c r="J20" s="15" t="s">
        <v>70</v>
      </c>
      <c r="K20" s="39" t="s">
        <v>71</v>
      </c>
      <c r="L20" s="15" t="s">
        <v>72</v>
      </c>
      <c r="M20" s="19" t="str">
        <f t="shared" si="17"/>
        <v/>
      </c>
      <c r="N20" s="20" t="str">
        <f t="shared" si="18"/>
        <v/>
      </c>
      <c r="P20" s="17">
        <f t="shared" si="1"/>
        <v>19</v>
      </c>
      <c r="Q20" s="17"/>
      <c r="R20" s="18">
        <f t="shared" si="2"/>
        <v>43904.314950980392</v>
      </c>
      <c r="S20" s="18">
        <f t="shared" si="3"/>
        <v>43904.301087622545</v>
      </c>
      <c r="T20" s="18">
        <f t="shared" si="4"/>
        <v>43904.268014705878</v>
      </c>
      <c r="U20" s="18">
        <f t="shared" si="5"/>
        <v>43904.210375816991</v>
      </c>
      <c r="V20" s="18">
        <f t="shared" si="6"/>
        <v>43904.098081860946</v>
      </c>
      <c r="W20" s="18">
        <f t="shared" si="7"/>
        <v>43904.022376732748</v>
      </c>
      <c r="X20" s="18">
        <f t="shared" si="8"/>
        <v>43903.764260790718</v>
      </c>
      <c r="Y20" s="18">
        <f t="shared" si="9"/>
        <v>43904.315298202615</v>
      </c>
      <c r="Z20" s="18"/>
      <c r="AA20" s="18">
        <f t="shared" si="19"/>
        <v>43904.373263888883</v>
      </c>
      <c r="AB20" s="18">
        <f t="shared" si="10"/>
        <v>43904.344444444439</v>
      </c>
      <c r="AC20" s="18">
        <f t="shared" si="11"/>
        <v>43903.83999824991</v>
      </c>
      <c r="AD20" s="18">
        <f t="shared" si="12"/>
        <v>43904.351037944427</v>
      </c>
      <c r="AE20" s="18">
        <f t="shared" si="13"/>
        <v>43902.912604171084</v>
      </c>
      <c r="AF20" s="18">
        <f t="shared" si="14"/>
        <v>43902.088067134042</v>
      </c>
      <c r="AG20" s="21">
        <f t="shared" si="20"/>
        <v>43904.344791666663</v>
      </c>
      <c r="AH20" s="18">
        <f t="shared" si="15"/>
        <v>43904.373263888883</v>
      </c>
    </row>
    <row r="21" spans="1:34" x14ac:dyDescent="0.15">
      <c r="A21" s="36">
        <f t="shared" si="21"/>
        <v>17</v>
      </c>
      <c r="B21" s="15"/>
      <c r="C21" s="36">
        <f t="shared" si="23"/>
        <v>6</v>
      </c>
      <c r="D21" s="37">
        <f t="shared" si="24"/>
        <v>25.3</v>
      </c>
      <c r="E21" s="38">
        <v>25.3</v>
      </c>
      <c r="F21" s="15" t="s">
        <v>73</v>
      </c>
      <c r="G21" s="15" t="s">
        <v>44</v>
      </c>
      <c r="H21" s="15" t="s">
        <v>40</v>
      </c>
      <c r="I21" s="15" t="s">
        <v>46</v>
      </c>
      <c r="J21" s="15" t="s">
        <v>74</v>
      </c>
      <c r="K21" s="39" t="s">
        <v>75</v>
      </c>
      <c r="L21" s="15" t="s">
        <v>76</v>
      </c>
      <c r="M21" s="19" t="str">
        <f t="shared" si="17"/>
        <v/>
      </c>
      <c r="N21" s="20" t="str">
        <f t="shared" si="18"/>
        <v/>
      </c>
      <c r="P21" s="17">
        <f t="shared" si="1"/>
        <v>25</v>
      </c>
      <c r="Q21" s="17"/>
      <c r="R21" s="18">
        <f t="shared" si="2"/>
        <v>43904.322303921566</v>
      </c>
      <c r="S21" s="18">
        <f t="shared" si="3"/>
        <v>43904.308900122545</v>
      </c>
      <c r="T21" s="18">
        <f t="shared" si="4"/>
        <v>43904.27634803921</v>
      </c>
      <c r="U21" s="18">
        <f t="shared" si="5"/>
        <v>43904.219304388418</v>
      </c>
      <c r="V21" s="18">
        <f t="shared" si="6"/>
        <v>43904.107697245563</v>
      </c>
      <c r="W21" s="18">
        <f t="shared" si="7"/>
        <v>43904.032376732743</v>
      </c>
      <c r="X21" s="18">
        <f t="shared" si="8"/>
        <v>43903.775130355934</v>
      </c>
      <c r="Y21" s="18">
        <f t="shared" si="9"/>
        <v>43904.32265114379</v>
      </c>
      <c r="Z21" s="18"/>
      <c r="AA21" s="18">
        <f t="shared" si="19"/>
        <v>43904.385763888888</v>
      </c>
      <c r="AB21" s="18">
        <f t="shared" si="10"/>
        <v>43904.361111111109</v>
      </c>
      <c r="AC21" s="18">
        <f t="shared" si="11"/>
        <v>43903.861874343711</v>
      </c>
      <c r="AD21" s="18">
        <f t="shared" si="12"/>
        <v>43904.369788413191</v>
      </c>
      <c r="AE21" s="18">
        <f t="shared" si="13"/>
        <v>43902.937604171086</v>
      </c>
      <c r="AF21" s="18">
        <f t="shared" si="14"/>
        <v>43902.115844911823</v>
      </c>
      <c r="AG21" s="21">
        <f t="shared" si="20"/>
        <v>43904.361458333333</v>
      </c>
      <c r="AH21" s="18">
        <f t="shared" si="15"/>
        <v>43904.385763888888</v>
      </c>
    </row>
    <row r="22" spans="1:34" x14ac:dyDescent="0.15">
      <c r="A22" s="36">
        <f t="shared" si="21"/>
        <v>18</v>
      </c>
      <c r="B22" s="15"/>
      <c r="C22" s="36">
        <f t="shared" si="23"/>
        <v>19.099999999999998</v>
      </c>
      <c r="D22" s="37">
        <f t="shared" si="24"/>
        <v>44.4</v>
      </c>
      <c r="E22" s="38">
        <v>44.4</v>
      </c>
      <c r="F22" s="15" t="s">
        <v>77</v>
      </c>
      <c r="G22" s="15" t="s">
        <v>44</v>
      </c>
      <c r="H22" s="15" t="s">
        <v>38</v>
      </c>
      <c r="I22" s="15" t="s">
        <v>46</v>
      </c>
      <c r="J22" s="15" t="s">
        <v>78</v>
      </c>
      <c r="K22" s="39" t="s">
        <v>79</v>
      </c>
      <c r="L22" s="15"/>
      <c r="M22" s="19" t="str">
        <f t="shared" si="17"/>
        <v/>
      </c>
      <c r="N22" s="20" t="str">
        <f t="shared" si="18"/>
        <v/>
      </c>
      <c r="P22" s="17">
        <f t="shared" si="1"/>
        <v>44</v>
      </c>
      <c r="Q22" s="17"/>
      <c r="R22" s="18">
        <f t="shared" si="2"/>
        <v>43904.345588235294</v>
      </c>
      <c r="S22" s="18">
        <f t="shared" si="3"/>
        <v>43904.333639705881</v>
      </c>
      <c r="T22" s="18">
        <f t="shared" si="4"/>
        <v>43904.302736928104</v>
      </c>
      <c r="U22" s="18">
        <f t="shared" si="5"/>
        <v>43904.247578197945</v>
      </c>
      <c r="V22" s="18">
        <f t="shared" si="6"/>
        <v>43904.138145963509</v>
      </c>
      <c r="W22" s="18">
        <f t="shared" si="7"/>
        <v>43904.064043399412</v>
      </c>
      <c r="X22" s="18">
        <f t="shared" si="8"/>
        <v>43903.80955064579</v>
      </c>
      <c r="Y22" s="18">
        <f t="shared" si="9"/>
        <v>43904.345935457517</v>
      </c>
      <c r="Z22" s="18"/>
      <c r="AA22" s="18">
        <f t="shared" si="19"/>
        <v>43904.425347222219</v>
      </c>
      <c r="AB22" s="18">
        <f t="shared" si="10"/>
        <v>43904.413888888885</v>
      </c>
      <c r="AC22" s="18">
        <f t="shared" si="11"/>
        <v>43903.931148640761</v>
      </c>
      <c r="AD22" s="18">
        <f t="shared" si="12"/>
        <v>43904.429164897607</v>
      </c>
      <c r="AE22" s="18">
        <f t="shared" si="13"/>
        <v>43903.016770837748</v>
      </c>
      <c r="AF22" s="18">
        <f t="shared" si="14"/>
        <v>43902.203807874786</v>
      </c>
      <c r="AG22" s="21">
        <f t="shared" si="20"/>
        <v>43904.414236111108</v>
      </c>
      <c r="AH22" s="18">
        <f t="shared" si="15"/>
        <v>43904.425347222219</v>
      </c>
    </row>
    <row r="23" spans="1:34" x14ac:dyDescent="0.15">
      <c r="A23" s="36">
        <f t="shared" si="21"/>
        <v>19</v>
      </c>
      <c r="B23" s="15"/>
      <c r="C23" s="36">
        <f t="shared" si="23"/>
        <v>17.800000000000004</v>
      </c>
      <c r="D23" s="37">
        <f t="shared" si="24"/>
        <v>62.2</v>
      </c>
      <c r="E23" s="38">
        <v>62.2</v>
      </c>
      <c r="F23" s="15"/>
      <c r="G23" s="15" t="s">
        <v>37</v>
      </c>
      <c r="H23" s="15" t="s">
        <v>40</v>
      </c>
      <c r="I23" s="15" t="s">
        <v>46</v>
      </c>
      <c r="J23" s="15" t="s">
        <v>80</v>
      </c>
      <c r="K23" s="39" t="s">
        <v>81</v>
      </c>
      <c r="L23" s="15" t="s">
        <v>82</v>
      </c>
      <c r="M23" s="19" t="str">
        <f t="shared" si="17"/>
        <v/>
      </c>
      <c r="N23" s="20" t="str">
        <f t="shared" si="18"/>
        <v/>
      </c>
      <c r="P23" s="17">
        <f t="shared" si="1"/>
        <v>62</v>
      </c>
      <c r="Q23" s="17"/>
      <c r="R23" s="18">
        <f t="shared" si="2"/>
        <v>43904.367647058818</v>
      </c>
      <c r="S23" s="18">
        <f t="shared" si="3"/>
        <v>43904.357077205881</v>
      </c>
      <c r="T23" s="18">
        <f t="shared" si="4"/>
        <v>43904.327736928099</v>
      </c>
      <c r="U23" s="18">
        <f t="shared" si="5"/>
        <v>43904.274363912235</v>
      </c>
      <c r="V23" s="18">
        <f t="shared" si="6"/>
        <v>43904.16699211736</v>
      </c>
      <c r="W23" s="18">
        <f t="shared" si="7"/>
        <v>43904.094043399411</v>
      </c>
      <c r="X23" s="18">
        <f t="shared" si="8"/>
        <v>43903.842159341439</v>
      </c>
      <c r="Y23" s="18">
        <f t="shared" si="9"/>
        <v>43904.367994281041</v>
      </c>
      <c r="Z23" s="18"/>
      <c r="AA23" s="18">
        <f t="shared" si="19"/>
        <v>43904.462847222218</v>
      </c>
      <c r="AB23" s="18">
        <f t="shared" si="10"/>
        <v>43904.463888888888</v>
      </c>
      <c r="AC23" s="18">
        <f t="shared" si="11"/>
        <v>43903.996776922177</v>
      </c>
      <c r="AD23" s="18">
        <f t="shared" si="12"/>
        <v>43904.485416303891</v>
      </c>
      <c r="AE23" s="18">
        <f t="shared" si="13"/>
        <v>43903.091770837753</v>
      </c>
      <c r="AF23" s="18">
        <f t="shared" si="14"/>
        <v>43902.287141208115</v>
      </c>
      <c r="AG23" s="21">
        <f t="shared" si="20"/>
        <v>43904.464236111111</v>
      </c>
      <c r="AH23" s="18">
        <f t="shared" si="15"/>
        <v>43904.464236111111</v>
      </c>
    </row>
    <row r="24" spans="1:34" x14ac:dyDescent="0.15">
      <c r="A24" s="36">
        <f t="shared" si="21"/>
        <v>20</v>
      </c>
      <c r="B24" s="15"/>
      <c r="C24" s="36">
        <f t="shared" si="23"/>
        <v>4.8999999999999915</v>
      </c>
      <c r="D24" s="37">
        <f t="shared" si="24"/>
        <v>67.099999999999994</v>
      </c>
      <c r="E24" s="38">
        <v>67.099999999999994</v>
      </c>
      <c r="F24" s="15" t="s">
        <v>83</v>
      </c>
      <c r="G24" s="15" t="s">
        <v>37</v>
      </c>
      <c r="H24" s="15" t="s">
        <v>40</v>
      </c>
      <c r="I24" s="15" t="s">
        <v>46</v>
      </c>
      <c r="J24" s="15" t="s">
        <v>84</v>
      </c>
      <c r="K24" s="39"/>
      <c r="L24" s="15" t="s">
        <v>85</v>
      </c>
      <c r="M24" s="19" t="str">
        <f t="shared" si="17"/>
        <v/>
      </c>
      <c r="N24" s="20" t="str">
        <f t="shared" si="18"/>
        <v/>
      </c>
      <c r="P24" s="17">
        <f t="shared" si="1"/>
        <v>67</v>
      </c>
      <c r="Q24" s="17"/>
      <c r="R24" s="18">
        <f t="shared" si="2"/>
        <v>43904.373774509804</v>
      </c>
      <c r="S24" s="18">
        <f t="shared" si="3"/>
        <v>43904.363587622545</v>
      </c>
      <c r="T24" s="18">
        <f t="shared" si="4"/>
        <v>43904.334681372544</v>
      </c>
      <c r="U24" s="18">
        <f t="shared" si="5"/>
        <v>43904.281804388418</v>
      </c>
      <c r="V24" s="18">
        <f t="shared" si="6"/>
        <v>43904.175004937868</v>
      </c>
      <c r="W24" s="18">
        <f t="shared" si="7"/>
        <v>43904.102376732742</v>
      </c>
      <c r="X24" s="18">
        <f t="shared" si="8"/>
        <v>43903.851217312455</v>
      </c>
      <c r="Y24" s="18">
        <f t="shared" si="9"/>
        <v>43904.37412173202</v>
      </c>
      <c r="Z24" s="18"/>
      <c r="AA24" s="18">
        <f t="shared" si="19"/>
        <v>43904.473263888882</v>
      </c>
      <c r="AB24" s="18">
        <f t="shared" si="10"/>
        <v>43904.477777777771</v>
      </c>
      <c r="AC24" s="18">
        <f t="shared" si="11"/>
        <v>43904.015007000344</v>
      </c>
      <c r="AD24" s="18">
        <f t="shared" si="12"/>
        <v>43904.501041694522</v>
      </c>
      <c r="AE24" s="18">
        <f t="shared" si="13"/>
        <v>43903.112604171081</v>
      </c>
      <c r="AF24" s="18">
        <f t="shared" si="14"/>
        <v>43902.310289356268</v>
      </c>
      <c r="AG24" s="21">
        <f t="shared" si="20"/>
        <v>43904.478124999994</v>
      </c>
      <c r="AH24" s="18">
        <f t="shared" si="15"/>
        <v>43904.478124999994</v>
      </c>
    </row>
    <row r="25" spans="1:34" x14ac:dyDescent="0.15">
      <c r="A25" s="36">
        <f>IF(E25&lt;&gt;"",A24+1,"")</f>
        <v>21</v>
      </c>
      <c r="B25" s="15"/>
      <c r="C25" s="36">
        <f>IF(E25&lt;&gt;"",E25-E24,"")</f>
        <v>0.80000000000001137</v>
      </c>
      <c r="D25" s="37">
        <f>IF(E25&lt;&gt;"",IF(B24="",D24+C25,C25),"")</f>
        <v>67.900000000000006</v>
      </c>
      <c r="E25" s="38">
        <v>67.900000000000006</v>
      </c>
      <c r="F25" s="15"/>
      <c r="G25" s="15" t="s">
        <v>200</v>
      </c>
      <c r="H25" s="15" t="s">
        <v>38</v>
      </c>
      <c r="I25" s="15"/>
      <c r="J25" s="15" t="s">
        <v>201</v>
      </c>
      <c r="K25" s="39"/>
      <c r="L25" s="15" t="s">
        <v>202</v>
      </c>
      <c r="M25" s="19" t="str">
        <f t="shared" si="17"/>
        <v/>
      </c>
      <c r="N25" s="20" t="str">
        <f t="shared" si="18"/>
        <v/>
      </c>
      <c r="P25" s="17">
        <f t="shared" si="1"/>
        <v>68</v>
      </c>
      <c r="Q25" s="17"/>
      <c r="R25" s="18">
        <f t="shared" si="2"/>
        <v>43904.375</v>
      </c>
      <c r="S25" s="18">
        <f t="shared" si="3"/>
        <v>43904.364889705881</v>
      </c>
      <c r="T25" s="18">
        <f t="shared" si="4"/>
        <v>43904.336070261437</v>
      </c>
      <c r="U25" s="18">
        <f t="shared" si="5"/>
        <v>43904.283292483662</v>
      </c>
      <c r="V25" s="18">
        <f t="shared" si="6"/>
        <v>43904.176607501977</v>
      </c>
      <c r="W25" s="18">
        <f t="shared" si="7"/>
        <v>43904.104043399413</v>
      </c>
      <c r="X25" s="18">
        <f t="shared" si="8"/>
        <v>43903.853028906655</v>
      </c>
      <c r="Y25" s="18">
        <f t="shared" si="9"/>
        <v>43904.375347222223</v>
      </c>
      <c r="Z25" s="18"/>
      <c r="AA25" s="18">
        <f t="shared" si="19"/>
        <v>43904.475347222222</v>
      </c>
      <c r="AB25" s="18">
        <f t="shared" si="10"/>
        <v>43904.48055555555</v>
      </c>
      <c r="AC25" s="18">
        <f t="shared" si="11"/>
        <v>43904.018653015977</v>
      </c>
      <c r="AD25" s="18">
        <f t="shared" si="12"/>
        <v>43904.504166772647</v>
      </c>
      <c r="AE25" s="18">
        <f t="shared" si="13"/>
        <v>43903.116770837747</v>
      </c>
      <c r="AF25" s="18">
        <f t="shared" si="14"/>
        <v>43902.314918985896</v>
      </c>
      <c r="AG25" s="21">
        <f t="shared" si="20"/>
        <v>43904.480902777774</v>
      </c>
      <c r="AH25" s="18">
        <f t="shared" si="15"/>
        <v>43904.480902777774</v>
      </c>
    </row>
    <row r="26" spans="1:34" x14ac:dyDescent="0.15">
      <c r="A26" s="36">
        <f t="shared" si="21"/>
        <v>22</v>
      </c>
      <c r="B26" s="15"/>
      <c r="C26" s="36">
        <f t="shared" si="23"/>
        <v>0.39999999999999147</v>
      </c>
      <c r="D26" s="37">
        <f t="shared" si="24"/>
        <v>68.3</v>
      </c>
      <c r="E26" s="38">
        <v>68.3</v>
      </c>
      <c r="F26" s="15" t="s">
        <v>86</v>
      </c>
      <c r="G26" s="15" t="s">
        <v>37</v>
      </c>
      <c r="H26" s="15" t="s">
        <v>40</v>
      </c>
      <c r="I26" s="15" t="s">
        <v>46</v>
      </c>
      <c r="J26" s="15" t="s">
        <v>80</v>
      </c>
      <c r="K26" s="39"/>
      <c r="L26" s="15"/>
      <c r="M26" s="19" t="str">
        <f t="shared" si="17"/>
        <v/>
      </c>
      <c r="N26" s="20" t="str">
        <f t="shared" si="18"/>
        <v/>
      </c>
      <c r="P26" s="17">
        <f t="shared" si="1"/>
        <v>68</v>
      </c>
      <c r="Q26" s="17"/>
      <c r="R26" s="18">
        <f t="shared" si="2"/>
        <v>43904.375</v>
      </c>
      <c r="S26" s="18">
        <f t="shared" si="3"/>
        <v>43904.364889705881</v>
      </c>
      <c r="T26" s="18">
        <f t="shared" si="4"/>
        <v>43904.336070261437</v>
      </c>
      <c r="U26" s="18">
        <f t="shared" si="5"/>
        <v>43904.283292483662</v>
      </c>
      <c r="V26" s="18">
        <f t="shared" si="6"/>
        <v>43904.176607501977</v>
      </c>
      <c r="W26" s="18">
        <f t="shared" si="7"/>
        <v>43904.104043399413</v>
      </c>
      <c r="X26" s="18">
        <f t="shared" si="8"/>
        <v>43903.853028906655</v>
      </c>
      <c r="Y26" s="18">
        <f t="shared" si="9"/>
        <v>43904.375347222223</v>
      </c>
      <c r="Z26" s="18"/>
      <c r="AA26" s="18">
        <f t="shared" si="19"/>
        <v>43904.475347222222</v>
      </c>
      <c r="AB26" s="18">
        <f t="shared" si="10"/>
        <v>43904.48055555555</v>
      </c>
      <c r="AC26" s="18">
        <f t="shared" si="11"/>
        <v>43904.018653015977</v>
      </c>
      <c r="AD26" s="18">
        <f t="shared" si="12"/>
        <v>43904.504166772647</v>
      </c>
      <c r="AE26" s="18">
        <f t="shared" si="13"/>
        <v>43903.116770837747</v>
      </c>
      <c r="AF26" s="18">
        <f t="shared" si="14"/>
        <v>43902.314918985896</v>
      </c>
      <c r="AG26" s="21">
        <f t="shared" si="20"/>
        <v>43904.480902777774</v>
      </c>
      <c r="AH26" s="18">
        <f t="shared" si="15"/>
        <v>43904.480902777774</v>
      </c>
    </row>
    <row r="27" spans="1:34" x14ac:dyDescent="0.15">
      <c r="A27" s="36">
        <f t="shared" si="21"/>
        <v>23</v>
      </c>
      <c r="B27" s="15" t="s">
        <v>87</v>
      </c>
      <c r="C27" s="36">
        <f t="shared" ref="C27:C78" si="25">IF(E27&lt;&gt;"",E27-E26,"")</f>
        <v>6.1000000000000085</v>
      </c>
      <c r="D27" s="37">
        <f t="shared" ref="D27:D78" si="26">IF(E27&lt;&gt;"",IF(B26="",D26+C27,C27),"")</f>
        <v>74.400000000000006</v>
      </c>
      <c r="E27" s="38">
        <v>74.400000000000006</v>
      </c>
      <c r="F27" s="15" t="s">
        <v>88</v>
      </c>
      <c r="G27" s="15" t="s">
        <v>44</v>
      </c>
      <c r="H27" s="15" t="s">
        <v>38</v>
      </c>
      <c r="I27" s="15" t="s">
        <v>46</v>
      </c>
      <c r="J27" s="15" t="s">
        <v>89</v>
      </c>
      <c r="K27" s="39" t="s">
        <v>90</v>
      </c>
      <c r="L27" s="15" t="s">
        <v>91</v>
      </c>
      <c r="M27" s="19">
        <f t="shared" si="17"/>
        <v>43904.382700163398</v>
      </c>
      <c r="N27" s="20">
        <f t="shared" si="18"/>
        <v>43904.497569444444</v>
      </c>
      <c r="P27" s="17">
        <f t="shared" si="1"/>
        <v>74</v>
      </c>
      <c r="Q27" s="17"/>
      <c r="R27" s="18">
        <f t="shared" si="2"/>
        <v>43904.382352941175</v>
      </c>
      <c r="S27" s="18">
        <f t="shared" si="3"/>
        <v>43904.372702205881</v>
      </c>
      <c r="T27" s="18">
        <f t="shared" si="4"/>
        <v>43904.344403594769</v>
      </c>
      <c r="U27" s="18">
        <f t="shared" si="5"/>
        <v>43904.29222105509</v>
      </c>
      <c r="V27" s="18">
        <f t="shared" si="6"/>
        <v>43904.186222886587</v>
      </c>
      <c r="W27" s="18">
        <f t="shared" si="7"/>
        <v>43904.114043399415</v>
      </c>
      <c r="X27" s="18">
        <f t="shared" si="8"/>
        <v>43903.863898471878</v>
      </c>
      <c r="Y27" s="18">
        <f t="shared" si="9"/>
        <v>43904.382700163398</v>
      </c>
      <c r="Z27" s="18"/>
      <c r="AA27" s="18">
        <f t="shared" si="19"/>
        <v>43904.487847222219</v>
      </c>
      <c r="AB27" s="18">
        <f t="shared" si="10"/>
        <v>43904.49722222222</v>
      </c>
      <c r="AC27" s="18">
        <f t="shared" si="11"/>
        <v>43904.040529109785</v>
      </c>
      <c r="AD27" s="18">
        <f t="shared" si="12"/>
        <v>43904.522917241411</v>
      </c>
      <c r="AE27" s="18">
        <f t="shared" si="13"/>
        <v>43903.141770837748</v>
      </c>
      <c r="AF27" s="18">
        <f t="shared" si="14"/>
        <v>43902.342696763677</v>
      </c>
      <c r="AG27" s="21">
        <f t="shared" si="20"/>
        <v>43904.497569444444</v>
      </c>
      <c r="AH27" s="18">
        <f t="shared" si="15"/>
        <v>43904.497569444444</v>
      </c>
    </row>
    <row r="28" spans="1:34" x14ac:dyDescent="0.15">
      <c r="A28" s="36">
        <f t="shared" si="21"/>
        <v>24</v>
      </c>
      <c r="B28" s="15"/>
      <c r="C28" s="36">
        <f t="shared" si="25"/>
        <v>2</v>
      </c>
      <c r="D28" s="37">
        <f t="shared" si="26"/>
        <v>2</v>
      </c>
      <c r="E28" s="38">
        <v>76.400000000000006</v>
      </c>
      <c r="F28" s="15" t="s">
        <v>92</v>
      </c>
      <c r="G28" s="15" t="s">
        <v>44</v>
      </c>
      <c r="H28" s="15" t="s">
        <v>40</v>
      </c>
      <c r="I28" s="15" t="s">
        <v>46</v>
      </c>
      <c r="J28" s="15" t="s">
        <v>93</v>
      </c>
      <c r="K28" s="39" t="s">
        <v>208</v>
      </c>
      <c r="L28" s="15" t="s">
        <v>204</v>
      </c>
      <c r="M28" s="19" t="str">
        <f t="shared" si="17"/>
        <v/>
      </c>
      <c r="N28" s="20" t="str">
        <f t="shared" si="18"/>
        <v/>
      </c>
      <c r="P28" s="17">
        <f t="shared" si="1"/>
        <v>76</v>
      </c>
      <c r="Q28" s="17"/>
      <c r="R28" s="18">
        <f t="shared" si="2"/>
        <v>43904.384803921566</v>
      </c>
      <c r="S28" s="18">
        <f t="shared" si="3"/>
        <v>43904.375306372545</v>
      </c>
      <c r="T28" s="18">
        <f t="shared" si="4"/>
        <v>43904.347181372548</v>
      </c>
      <c r="U28" s="18">
        <f t="shared" si="5"/>
        <v>43904.295197245563</v>
      </c>
      <c r="V28" s="18">
        <f t="shared" si="6"/>
        <v>43904.189428014797</v>
      </c>
      <c r="W28" s="18">
        <f t="shared" si="7"/>
        <v>43904.117376732742</v>
      </c>
      <c r="X28" s="18">
        <f t="shared" si="8"/>
        <v>43903.867521660279</v>
      </c>
      <c r="Y28" s="18">
        <f t="shared" si="9"/>
        <v>43904.38515114379</v>
      </c>
      <c r="Z28" s="18"/>
      <c r="AA28" s="18">
        <f t="shared" si="19"/>
        <v>43904.492013888885</v>
      </c>
      <c r="AB28" s="18">
        <f t="shared" si="10"/>
        <v>43904.502777777772</v>
      </c>
      <c r="AC28" s="18">
        <f t="shared" si="11"/>
        <v>43904.047821141052</v>
      </c>
      <c r="AD28" s="18">
        <f t="shared" si="12"/>
        <v>43904.529167397668</v>
      </c>
      <c r="AE28" s="18">
        <f t="shared" si="13"/>
        <v>43903.15010417108</v>
      </c>
      <c r="AF28" s="18">
        <f t="shared" si="14"/>
        <v>43902.351956022932</v>
      </c>
      <c r="AG28" s="21">
        <f t="shared" si="20"/>
        <v>43904.503124999996</v>
      </c>
      <c r="AH28" s="18">
        <f t="shared" si="15"/>
        <v>43904.503124999996</v>
      </c>
    </row>
    <row r="29" spans="1:34" x14ac:dyDescent="0.15">
      <c r="A29" s="36">
        <f t="shared" si="21"/>
        <v>25</v>
      </c>
      <c r="B29" s="15"/>
      <c r="C29" s="36">
        <f t="shared" si="25"/>
        <v>4.5999999999999943</v>
      </c>
      <c r="D29" s="37">
        <f t="shared" si="26"/>
        <v>6.5999999999999943</v>
      </c>
      <c r="E29" s="38">
        <v>81</v>
      </c>
      <c r="F29" s="15"/>
      <c r="G29" s="15" t="s">
        <v>44</v>
      </c>
      <c r="H29" s="15" t="s">
        <v>40</v>
      </c>
      <c r="I29" s="15" t="s">
        <v>46</v>
      </c>
      <c r="J29" s="15" t="s">
        <v>93</v>
      </c>
      <c r="K29" s="39" t="s">
        <v>94</v>
      </c>
      <c r="L29" s="15" t="s">
        <v>95</v>
      </c>
      <c r="M29" s="19" t="str">
        <f t="shared" si="17"/>
        <v/>
      </c>
      <c r="N29" s="20" t="str">
        <f t="shared" si="18"/>
        <v/>
      </c>
      <c r="P29" s="17">
        <f t="shared" si="1"/>
        <v>81</v>
      </c>
      <c r="Q29" s="17"/>
      <c r="R29" s="18">
        <f t="shared" si="2"/>
        <v>43904.390931372545</v>
      </c>
      <c r="S29" s="18">
        <f t="shared" si="3"/>
        <v>43904.381816789217</v>
      </c>
      <c r="T29" s="18">
        <f t="shared" si="4"/>
        <v>43904.354125816986</v>
      </c>
      <c r="U29" s="18">
        <f t="shared" si="5"/>
        <v>43904.302637721754</v>
      </c>
      <c r="V29" s="18">
        <f t="shared" si="6"/>
        <v>43904.197440835305</v>
      </c>
      <c r="W29" s="18">
        <f t="shared" si="7"/>
        <v>43904.125710066081</v>
      </c>
      <c r="X29" s="18">
        <f t="shared" si="8"/>
        <v>43903.876579631295</v>
      </c>
      <c r="Y29" s="18">
        <f t="shared" si="9"/>
        <v>43904.391278594776</v>
      </c>
      <c r="Z29" s="18"/>
      <c r="AA29" s="18">
        <f t="shared" si="19"/>
        <v>43904.502430555549</v>
      </c>
      <c r="AB29" s="18">
        <f t="shared" si="10"/>
        <v>43904.516666666663</v>
      </c>
      <c r="AC29" s="18">
        <f t="shared" si="11"/>
        <v>43904.066051219226</v>
      </c>
      <c r="AD29" s="18">
        <f t="shared" si="12"/>
        <v>43904.5447927883</v>
      </c>
      <c r="AE29" s="18">
        <f t="shared" si="13"/>
        <v>43903.170937504416</v>
      </c>
      <c r="AF29" s="18">
        <f t="shared" si="14"/>
        <v>43902.375104171078</v>
      </c>
      <c r="AG29" s="21">
        <f t="shared" si="20"/>
        <v>43904.517013888886</v>
      </c>
      <c r="AH29" s="18">
        <f t="shared" si="15"/>
        <v>43904.517013888886</v>
      </c>
    </row>
    <row r="30" spans="1:34" x14ac:dyDescent="0.15">
      <c r="A30" s="36">
        <f t="shared" si="21"/>
        <v>26</v>
      </c>
      <c r="B30" s="15"/>
      <c r="C30" s="36">
        <f t="shared" si="25"/>
        <v>5.7000000000000028</v>
      </c>
      <c r="D30" s="37">
        <f t="shared" si="26"/>
        <v>12.299999999999997</v>
      </c>
      <c r="E30" s="38">
        <v>86.7</v>
      </c>
      <c r="F30" s="15" t="s">
        <v>96</v>
      </c>
      <c r="G30" s="15" t="s">
        <v>56</v>
      </c>
      <c r="H30" s="15" t="s">
        <v>38</v>
      </c>
      <c r="I30" s="15" t="s">
        <v>46</v>
      </c>
      <c r="J30" s="15" t="s">
        <v>93</v>
      </c>
      <c r="K30" s="39" t="s">
        <v>97</v>
      </c>
      <c r="L30" s="15"/>
      <c r="M30" s="19" t="str">
        <f t="shared" si="17"/>
        <v/>
      </c>
      <c r="N30" s="20" t="str">
        <f t="shared" si="18"/>
        <v/>
      </c>
      <c r="P30" s="17">
        <f t="shared" si="1"/>
        <v>87</v>
      </c>
      <c r="Q30" s="17"/>
      <c r="R30" s="18">
        <f t="shared" si="2"/>
        <v>43904.39828431372</v>
      </c>
      <c r="S30" s="18">
        <f t="shared" si="3"/>
        <v>43904.389629289217</v>
      </c>
      <c r="T30" s="18">
        <f t="shared" si="4"/>
        <v>43904.362459150325</v>
      </c>
      <c r="U30" s="18">
        <f t="shared" si="5"/>
        <v>43904.311566293181</v>
      </c>
      <c r="V30" s="18">
        <f t="shared" si="6"/>
        <v>43904.207056219922</v>
      </c>
      <c r="W30" s="18">
        <f t="shared" si="7"/>
        <v>43904.135710066075</v>
      </c>
      <c r="X30" s="18">
        <f t="shared" si="8"/>
        <v>43903.887449196511</v>
      </c>
      <c r="Y30" s="18">
        <f t="shared" si="9"/>
        <v>43904.398631535936</v>
      </c>
      <c r="Z30" s="18"/>
      <c r="AA30" s="18">
        <f t="shared" si="19"/>
        <v>43904.514930555553</v>
      </c>
      <c r="AB30" s="18">
        <f t="shared" si="10"/>
        <v>43904.533333333326</v>
      </c>
      <c r="AC30" s="18">
        <f t="shared" si="11"/>
        <v>43904.087927313027</v>
      </c>
      <c r="AD30" s="18">
        <f t="shared" si="12"/>
        <v>43904.563543257063</v>
      </c>
      <c r="AE30" s="18">
        <f t="shared" si="13"/>
        <v>43903.195937504417</v>
      </c>
      <c r="AF30" s="18">
        <f t="shared" si="14"/>
        <v>43902.402881948859</v>
      </c>
      <c r="AG30" s="21">
        <f t="shared" si="20"/>
        <v>43904.533680555549</v>
      </c>
      <c r="AH30" s="18">
        <f t="shared" si="15"/>
        <v>43904.533680555549</v>
      </c>
    </row>
    <row r="31" spans="1:34" x14ac:dyDescent="0.15">
      <c r="A31" s="36">
        <f t="shared" si="21"/>
        <v>27</v>
      </c>
      <c r="B31" s="15"/>
      <c r="C31" s="36">
        <f t="shared" si="25"/>
        <v>6.2000000000000028</v>
      </c>
      <c r="D31" s="37">
        <f t="shared" si="26"/>
        <v>18.5</v>
      </c>
      <c r="E31" s="38">
        <v>92.9</v>
      </c>
      <c r="F31" s="15"/>
      <c r="G31" s="15" t="s">
        <v>37</v>
      </c>
      <c r="H31" s="15" t="s">
        <v>38</v>
      </c>
      <c r="I31" s="15" t="s">
        <v>46</v>
      </c>
      <c r="J31" s="15" t="s">
        <v>98</v>
      </c>
      <c r="K31" s="39" t="s">
        <v>99</v>
      </c>
      <c r="L31" s="15" t="s">
        <v>100</v>
      </c>
      <c r="M31" s="19" t="str">
        <f t="shared" si="17"/>
        <v/>
      </c>
      <c r="N31" s="20" t="str">
        <f t="shared" si="18"/>
        <v/>
      </c>
      <c r="P31" s="17">
        <f t="shared" si="1"/>
        <v>93</v>
      </c>
      <c r="Q31" s="17"/>
      <c r="R31" s="18">
        <f t="shared" si="2"/>
        <v>43904.405637254902</v>
      </c>
      <c r="S31" s="18">
        <f t="shared" si="3"/>
        <v>43904.397441789217</v>
      </c>
      <c r="T31" s="18">
        <f t="shared" si="4"/>
        <v>43904.370792483656</v>
      </c>
      <c r="U31" s="18">
        <f t="shared" si="5"/>
        <v>43904.320494864609</v>
      </c>
      <c r="V31" s="18">
        <f t="shared" si="6"/>
        <v>43904.216671604539</v>
      </c>
      <c r="W31" s="18">
        <f t="shared" si="7"/>
        <v>43904.145710066077</v>
      </c>
      <c r="X31" s="18">
        <f t="shared" si="8"/>
        <v>43903.898318761734</v>
      </c>
      <c r="Y31" s="18">
        <f t="shared" si="9"/>
        <v>43904.405984477125</v>
      </c>
      <c r="Z31" s="18"/>
      <c r="AA31" s="18">
        <f t="shared" si="19"/>
        <v>43904.52743055555</v>
      </c>
      <c r="AB31" s="18">
        <f t="shared" si="10"/>
        <v>43904.549999999996</v>
      </c>
      <c r="AC31" s="18">
        <f t="shared" si="11"/>
        <v>43904.109803406835</v>
      </c>
      <c r="AD31" s="18">
        <f t="shared" si="12"/>
        <v>43904.582293725827</v>
      </c>
      <c r="AE31" s="18">
        <f t="shared" si="13"/>
        <v>43903.220937504419</v>
      </c>
      <c r="AF31" s="18">
        <f t="shared" si="14"/>
        <v>43902.430659726633</v>
      </c>
      <c r="AG31" s="21">
        <f t="shared" si="20"/>
        <v>43904.550347222219</v>
      </c>
      <c r="AH31" s="18">
        <f t="shared" si="15"/>
        <v>43904.550347222219</v>
      </c>
    </row>
    <row r="32" spans="1:34" x14ac:dyDescent="0.15">
      <c r="A32" s="36">
        <f t="shared" si="21"/>
        <v>28</v>
      </c>
      <c r="B32" s="15"/>
      <c r="C32" s="36">
        <f t="shared" si="25"/>
        <v>5.2999999999999972</v>
      </c>
      <c r="D32" s="37">
        <f t="shared" si="26"/>
        <v>23.799999999999997</v>
      </c>
      <c r="E32" s="38">
        <v>98.2</v>
      </c>
      <c r="F32" s="15"/>
      <c r="G32" s="15" t="s">
        <v>37</v>
      </c>
      <c r="H32" s="15" t="s">
        <v>38</v>
      </c>
      <c r="I32" s="15" t="s">
        <v>46</v>
      </c>
      <c r="J32" s="15" t="s">
        <v>101</v>
      </c>
      <c r="K32" s="39" t="s">
        <v>102</v>
      </c>
      <c r="L32" s="15" t="s">
        <v>103</v>
      </c>
      <c r="M32" s="19" t="str">
        <f t="shared" si="17"/>
        <v/>
      </c>
      <c r="N32" s="20" t="str">
        <f t="shared" si="18"/>
        <v/>
      </c>
      <c r="P32" s="17">
        <f t="shared" si="1"/>
        <v>98</v>
      </c>
      <c r="Q32" s="17"/>
      <c r="R32" s="18">
        <f t="shared" si="2"/>
        <v>43904.411764705881</v>
      </c>
      <c r="S32" s="18">
        <f t="shared" si="3"/>
        <v>43904.403952205881</v>
      </c>
      <c r="T32" s="18">
        <f t="shared" si="4"/>
        <v>43904.377736928102</v>
      </c>
      <c r="U32" s="18">
        <f t="shared" si="5"/>
        <v>43904.3279353408</v>
      </c>
      <c r="V32" s="18">
        <f t="shared" si="6"/>
        <v>43904.224684425048</v>
      </c>
      <c r="W32" s="18">
        <f t="shared" si="7"/>
        <v>43904.154043399409</v>
      </c>
      <c r="X32" s="18">
        <f t="shared" si="8"/>
        <v>43903.907376732743</v>
      </c>
      <c r="Y32" s="18">
        <f t="shared" si="9"/>
        <v>43904.412111928112</v>
      </c>
      <c r="Z32" s="18"/>
      <c r="AA32" s="18">
        <f t="shared" si="19"/>
        <v>43904.537847222222</v>
      </c>
      <c r="AB32" s="18">
        <f t="shared" si="10"/>
        <v>43904.563888888886</v>
      </c>
      <c r="AC32" s="18">
        <f t="shared" si="11"/>
        <v>43904.128033485002</v>
      </c>
      <c r="AD32" s="18">
        <f t="shared" si="12"/>
        <v>43904.597919116459</v>
      </c>
      <c r="AE32" s="18">
        <f t="shared" si="13"/>
        <v>43903.241770837747</v>
      </c>
      <c r="AF32" s="18">
        <f t="shared" si="14"/>
        <v>43902.453807874786</v>
      </c>
      <c r="AG32" s="21">
        <f t="shared" si="20"/>
        <v>43904.564236111109</v>
      </c>
      <c r="AH32" s="18">
        <f t="shared" si="15"/>
        <v>43904.564236111109</v>
      </c>
    </row>
    <row r="33" spans="1:34" x14ac:dyDescent="0.15">
      <c r="A33" s="36">
        <f t="shared" si="21"/>
        <v>29</v>
      </c>
      <c r="B33" s="15"/>
      <c r="C33" s="36">
        <f t="shared" si="25"/>
        <v>1.3999999999999915</v>
      </c>
      <c r="D33" s="37">
        <f t="shared" si="26"/>
        <v>25.199999999999989</v>
      </c>
      <c r="E33" s="38">
        <v>99.6</v>
      </c>
      <c r="F33" s="15"/>
      <c r="G33" s="15" t="s">
        <v>37</v>
      </c>
      <c r="H33" s="15" t="s">
        <v>40</v>
      </c>
      <c r="I33" s="15"/>
      <c r="J33" s="15" t="s">
        <v>101</v>
      </c>
      <c r="K33" s="39" t="s">
        <v>104</v>
      </c>
      <c r="L33" s="15" t="s">
        <v>105</v>
      </c>
      <c r="M33" s="19" t="str">
        <f t="shared" si="17"/>
        <v/>
      </c>
      <c r="N33" s="20" t="str">
        <f t="shared" si="18"/>
        <v/>
      </c>
      <c r="P33" s="17">
        <f t="shared" si="1"/>
        <v>100</v>
      </c>
      <c r="Q33" s="17"/>
      <c r="R33" s="18">
        <f t="shared" si="2"/>
        <v>43904.414215686273</v>
      </c>
      <c r="S33" s="18">
        <f t="shared" si="3"/>
        <v>43904.406556372545</v>
      </c>
      <c r="T33" s="18">
        <f t="shared" si="4"/>
        <v>43904.380514705881</v>
      </c>
      <c r="U33" s="18">
        <f t="shared" si="5"/>
        <v>43904.33091153128</v>
      </c>
      <c r="V33" s="18">
        <f t="shared" si="6"/>
        <v>43904.227889553258</v>
      </c>
      <c r="W33" s="18">
        <f t="shared" si="7"/>
        <v>43904.157376732743</v>
      </c>
      <c r="X33" s="18">
        <f t="shared" si="8"/>
        <v>43903.910999921151</v>
      </c>
      <c r="Y33" s="18">
        <f t="shared" si="9"/>
        <v>43904.414562908496</v>
      </c>
      <c r="Z33" s="18"/>
      <c r="AA33" s="18">
        <f t="shared" si="19"/>
        <v>43904.542013888888</v>
      </c>
      <c r="AB33" s="18">
        <f t="shared" si="10"/>
        <v>43904.569444444438</v>
      </c>
      <c r="AC33" s="18">
        <f t="shared" si="11"/>
        <v>43904.135325516268</v>
      </c>
      <c r="AD33" s="18">
        <f t="shared" si="12"/>
        <v>43904.604169272716</v>
      </c>
      <c r="AE33" s="18">
        <f t="shared" si="13"/>
        <v>43903.250104171086</v>
      </c>
      <c r="AF33" s="18">
        <f t="shared" si="14"/>
        <v>43902.463067134042</v>
      </c>
      <c r="AG33" s="21">
        <f t="shared" si="20"/>
        <v>43904.569791666661</v>
      </c>
      <c r="AH33" s="18">
        <f t="shared" si="15"/>
        <v>43904.569791666661</v>
      </c>
    </row>
    <row r="34" spans="1:34" x14ac:dyDescent="0.15">
      <c r="A34" s="36">
        <f t="shared" si="21"/>
        <v>30</v>
      </c>
      <c r="B34" s="15"/>
      <c r="C34" s="36">
        <f t="shared" si="25"/>
        <v>5.6000000000000085</v>
      </c>
      <c r="D34" s="37">
        <f t="shared" si="26"/>
        <v>30.799999999999997</v>
      </c>
      <c r="E34" s="38">
        <v>105.2</v>
      </c>
      <c r="F34" s="15" t="s">
        <v>106</v>
      </c>
      <c r="G34" s="15" t="s">
        <v>44</v>
      </c>
      <c r="H34" s="15" t="s">
        <v>38</v>
      </c>
      <c r="I34" s="15" t="s">
        <v>46</v>
      </c>
      <c r="J34" s="15" t="s">
        <v>101</v>
      </c>
      <c r="K34" s="39" t="s">
        <v>107</v>
      </c>
      <c r="L34" s="15" t="s">
        <v>108</v>
      </c>
      <c r="M34" s="19" t="str">
        <f t="shared" si="17"/>
        <v/>
      </c>
      <c r="N34" s="20" t="str">
        <f t="shared" si="18"/>
        <v/>
      </c>
      <c r="P34" s="17">
        <f t="shared" si="1"/>
        <v>105</v>
      </c>
      <c r="Q34" s="17"/>
      <c r="R34" s="18">
        <f t="shared" si="2"/>
        <v>43904.420343137252</v>
      </c>
      <c r="S34" s="18">
        <f t="shared" si="3"/>
        <v>43904.413066789217</v>
      </c>
      <c r="T34" s="18">
        <f t="shared" si="4"/>
        <v>43904.387459150326</v>
      </c>
      <c r="U34" s="18">
        <f t="shared" si="5"/>
        <v>43904.338352007471</v>
      </c>
      <c r="V34" s="18">
        <f t="shared" si="6"/>
        <v>43904.235902373766</v>
      </c>
      <c r="W34" s="18">
        <f t="shared" si="7"/>
        <v>43904.165710066081</v>
      </c>
      <c r="X34" s="18">
        <f t="shared" si="8"/>
        <v>43903.920057892166</v>
      </c>
      <c r="Y34" s="18">
        <f t="shared" si="9"/>
        <v>43904.420690359468</v>
      </c>
      <c r="Z34" s="18"/>
      <c r="AA34" s="18">
        <f t="shared" si="19"/>
        <v>43904.552430555552</v>
      </c>
      <c r="AB34" s="18">
        <f t="shared" si="10"/>
        <v>43904.583333333328</v>
      </c>
      <c r="AC34" s="18">
        <f t="shared" si="11"/>
        <v>43904.153555594443</v>
      </c>
      <c r="AD34" s="18">
        <f t="shared" si="12"/>
        <v>43904.619794663347</v>
      </c>
      <c r="AE34" s="18">
        <f t="shared" si="13"/>
        <v>43903.270937504414</v>
      </c>
      <c r="AF34" s="18">
        <f t="shared" si="14"/>
        <v>43902.486215282195</v>
      </c>
      <c r="AG34" s="21">
        <f t="shared" si="20"/>
        <v>43904.583680555552</v>
      </c>
      <c r="AH34" s="18">
        <f t="shared" si="15"/>
        <v>43904.583680555552</v>
      </c>
    </row>
    <row r="35" spans="1:34" x14ac:dyDescent="0.15">
      <c r="A35" s="36">
        <f t="shared" si="21"/>
        <v>31</v>
      </c>
      <c r="B35" s="15" t="s">
        <v>109</v>
      </c>
      <c r="C35" s="36">
        <f t="shared" si="25"/>
        <v>1.0999999999999943</v>
      </c>
      <c r="D35" s="37">
        <f t="shared" si="26"/>
        <v>31.899999999999991</v>
      </c>
      <c r="E35" s="38">
        <v>106.3</v>
      </c>
      <c r="F35" s="15" t="s">
        <v>110</v>
      </c>
      <c r="G35" s="15" t="s">
        <v>111</v>
      </c>
      <c r="H35" s="15" t="s">
        <v>45</v>
      </c>
      <c r="I35" s="15"/>
      <c r="J35" s="15"/>
      <c r="K35" s="39" t="s">
        <v>112</v>
      </c>
      <c r="L35" s="15"/>
      <c r="M35" s="19">
        <f t="shared" si="17"/>
        <v>43904.421915849671</v>
      </c>
      <c r="N35" s="20">
        <f t="shared" si="18"/>
        <v>43904.586458333331</v>
      </c>
      <c r="P35" s="17">
        <f t="shared" si="1"/>
        <v>106</v>
      </c>
      <c r="Q35" s="17"/>
      <c r="R35" s="18">
        <f t="shared" si="2"/>
        <v>43904.421568627447</v>
      </c>
      <c r="S35" s="18">
        <f t="shared" si="3"/>
        <v>43904.414368872545</v>
      </c>
      <c r="T35" s="18">
        <f t="shared" si="4"/>
        <v>43904.388848039212</v>
      </c>
      <c r="U35" s="18">
        <f t="shared" si="5"/>
        <v>43904.339840102708</v>
      </c>
      <c r="V35" s="18">
        <f t="shared" si="6"/>
        <v>43904.237504937868</v>
      </c>
      <c r="W35" s="18">
        <f t="shared" si="7"/>
        <v>43904.167376732745</v>
      </c>
      <c r="X35" s="18">
        <f t="shared" si="8"/>
        <v>43903.921869486367</v>
      </c>
      <c r="Y35" s="18">
        <f t="shared" si="9"/>
        <v>43904.421915849671</v>
      </c>
      <c r="Z35" s="18"/>
      <c r="AA35" s="18">
        <f t="shared" si="19"/>
        <v>43904.554513888885</v>
      </c>
      <c r="AB35" s="18">
        <f t="shared" si="10"/>
        <v>43904.586111111108</v>
      </c>
      <c r="AC35" s="18">
        <f t="shared" si="11"/>
        <v>43904.157201610076</v>
      </c>
      <c r="AD35" s="18">
        <f t="shared" si="12"/>
        <v>43904.622919741472</v>
      </c>
      <c r="AE35" s="18">
        <f t="shared" si="13"/>
        <v>43903.27510417108</v>
      </c>
      <c r="AF35" s="18">
        <f t="shared" si="14"/>
        <v>43902.490844911823</v>
      </c>
      <c r="AG35" s="21">
        <f t="shared" si="20"/>
        <v>43904.586458333331</v>
      </c>
      <c r="AH35" s="18">
        <f t="shared" si="15"/>
        <v>43904.586458333331</v>
      </c>
    </row>
    <row r="36" spans="1:34" x14ac:dyDescent="0.15">
      <c r="A36" s="36">
        <f t="shared" si="21"/>
        <v>32</v>
      </c>
      <c r="B36" s="15"/>
      <c r="C36" s="36">
        <f t="shared" si="25"/>
        <v>0.20000000000000284</v>
      </c>
      <c r="D36" s="37">
        <f t="shared" si="26"/>
        <v>0.20000000000000284</v>
      </c>
      <c r="E36" s="38">
        <v>106.5</v>
      </c>
      <c r="F36" s="15"/>
      <c r="G36" s="15" t="s">
        <v>39</v>
      </c>
      <c r="H36" s="15" t="s">
        <v>40</v>
      </c>
      <c r="I36" s="15" t="s">
        <v>59</v>
      </c>
      <c r="J36" s="15" t="s">
        <v>113</v>
      </c>
      <c r="K36" s="39"/>
      <c r="L36" s="15" t="s">
        <v>114</v>
      </c>
      <c r="M36" s="19" t="str">
        <f t="shared" si="17"/>
        <v/>
      </c>
      <c r="N36" s="20" t="str">
        <f t="shared" si="18"/>
        <v/>
      </c>
      <c r="P36" s="17">
        <f t="shared" si="1"/>
        <v>107</v>
      </c>
      <c r="Q36" s="17"/>
      <c r="R36" s="18">
        <f t="shared" si="2"/>
        <v>43904.422794117643</v>
      </c>
      <c r="S36" s="18">
        <f t="shared" si="3"/>
        <v>43904.415670955881</v>
      </c>
      <c r="T36" s="18">
        <f t="shared" si="4"/>
        <v>43904.390236928099</v>
      </c>
      <c r="U36" s="18">
        <f t="shared" si="5"/>
        <v>43904.341328197945</v>
      </c>
      <c r="V36" s="18">
        <f t="shared" si="6"/>
        <v>43904.239107501977</v>
      </c>
      <c r="W36" s="18">
        <f t="shared" si="7"/>
        <v>43904.169043399415</v>
      </c>
      <c r="X36" s="18">
        <f t="shared" si="8"/>
        <v>43903.923681080574</v>
      </c>
      <c r="Y36" s="18">
        <f t="shared" si="9"/>
        <v>43904.423141339859</v>
      </c>
      <c r="Z36" s="18"/>
      <c r="AA36" s="18">
        <f t="shared" si="19"/>
        <v>43904.556597222218</v>
      </c>
      <c r="AB36" s="18">
        <f t="shared" si="10"/>
        <v>43904.588888888888</v>
      </c>
      <c r="AC36" s="18">
        <f t="shared" si="11"/>
        <v>43904.16084762571</v>
      </c>
      <c r="AD36" s="18">
        <f t="shared" si="12"/>
        <v>43904.626044819604</v>
      </c>
      <c r="AE36" s="18">
        <f t="shared" si="13"/>
        <v>43903.279270837753</v>
      </c>
      <c r="AF36" s="18">
        <f t="shared" si="14"/>
        <v>43902.495474541451</v>
      </c>
      <c r="AG36" s="21">
        <f t="shared" si="20"/>
        <v>43904.589236111111</v>
      </c>
      <c r="AH36" s="18">
        <f t="shared" si="15"/>
        <v>43904.589236111111</v>
      </c>
    </row>
    <row r="37" spans="1:34" x14ac:dyDescent="0.15">
      <c r="A37" s="36">
        <f t="shared" si="21"/>
        <v>33</v>
      </c>
      <c r="B37" s="15"/>
      <c r="C37" s="36">
        <f t="shared" si="25"/>
        <v>0.29999999999999716</v>
      </c>
      <c r="D37" s="37">
        <f t="shared" si="26"/>
        <v>0.5</v>
      </c>
      <c r="E37" s="38">
        <v>106.8</v>
      </c>
      <c r="F37" s="15"/>
      <c r="G37" s="15" t="s">
        <v>44</v>
      </c>
      <c r="H37" s="15" t="s">
        <v>40</v>
      </c>
      <c r="I37" s="15" t="s">
        <v>46</v>
      </c>
      <c r="J37" s="15" t="s">
        <v>115</v>
      </c>
      <c r="K37" s="39" t="s">
        <v>116</v>
      </c>
      <c r="L37" s="15" t="s">
        <v>117</v>
      </c>
      <c r="M37" s="19" t="str">
        <f t="shared" si="17"/>
        <v/>
      </c>
      <c r="N37" s="20" t="str">
        <f t="shared" si="18"/>
        <v/>
      </c>
      <c r="P37" s="17">
        <f t="shared" si="1"/>
        <v>107</v>
      </c>
      <c r="Q37" s="17"/>
      <c r="R37" s="18">
        <f t="shared" si="2"/>
        <v>43904.422794117643</v>
      </c>
      <c r="S37" s="18">
        <f t="shared" si="3"/>
        <v>43904.415670955881</v>
      </c>
      <c r="T37" s="18">
        <f t="shared" si="4"/>
        <v>43904.390236928099</v>
      </c>
      <c r="U37" s="18">
        <f t="shared" si="5"/>
        <v>43904.341328197945</v>
      </c>
      <c r="V37" s="18">
        <f t="shared" si="6"/>
        <v>43904.239107501977</v>
      </c>
      <c r="W37" s="18">
        <f t="shared" si="7"/>
        <v>43904.169043399415</v>
      </c>
      <c r="X37" s="18">
        <f t="shared" si="8"/>
        <v>43903.923681080574</v>
      </c>
      <c r="Y37" s="18">
        <f t="shared" si="9"/>
        <v>43904.423141339859</v>
      </c>
      <c r="Z37" s="18"/>
      <c r="AA37" s="18">
        <f t="shared" si="19"/>
        <v>43904.556597222218</v>
      </c>
      <c r="AB37" s="18">
        <f t="shared" si="10"/>
        <v>43904.588888888888</v>
      </c>
      <c r="AC37" s="18">
        <f t="shared" si="11"/>
        <v>43904.16084762571</v>
      </c>
      <c r="AD37" s="18">
        <f t="shared" si="12"/>
        <v>43904.626044819604</v>
      </c>
      <c r="AE37" s="18">
        <f t="shared" si="13"/>
        <v>43903.279270837753</v>
      </c>
      <c r="AF37" s="18">
        <f t="shared" si="14"/>
        <v>43902.495474541451</v>
      </c>
      <c r="AG37" s="21">
        <f t="shared" si="20"/>
        <v>43904.589236111111</v>
      </c>
      <c r="AH37" s="18">
        <f t="shared" si="15"/>
        <v>43904.589236111111</v>
      </c>
    </row>
    <row r="38" spans="1:34" x14ac:dyDescent="0.15">
      <c r="A38" s="36">
        <f t="shared" si="21"/>
        <v>34</v>
      </c>
      <c r="B38" s="15"/>
      <c r="C38" s="36">
        <f t="shared" si="25"/>
        <v>0.70000000000000284</v>
      </c>
      <c r="D38" s="37">
        <f t="shared" si="26"/>
        <v>1.2000000000000028</v>
      </c>
      <c r="E38" s="38">
        <v>107.5</v>
      </c>
      <c r="F38" s="15"/>
      <c r="G38" s="15" t="s">
        <v>44</v>
      </c>
      <c r="H38" s="15" t="s">
        <v>38</v>
      </c>
      <c r="I38" s="15" t="s">
        <v>46</v>
      </c>
      <c r="J38" s="15"/>
      <c r="K38" s="39"/>
      <c r="L38" s="15" t="s">
        <v>118</v>
      </c>
      <c r="M38" s="19" t="str">
        <f t="shared" si="17"/>
        <v/>
      </c>
      <c r="N38" s="20" t="str">
        <f t="shared" si="18"/>
        <v/>
      </c>
      <c r="P38" s="17">
        <f t="shared" si="1"/>
        <v>108</v>
      </c>
      <c r="Q38" s="17"/>
      <c r="R38" s="18">
        <f t="shared" si="2"/>
        <v>43904.424019607839</v>
      </c>
      <c r="S38" s="18">
        <f t="shared" si="3"/>
        <v>43904.416973039217</v>
      </c>
      <c r="T38" s="18">
        <f t="shared" si="4"/>
        <v>43904.391625816992</v>
      </c>
      <c r="U38" s="18">
        <f t="shared" si="5"/>
        <v>43904.342816293181</v>
      </c>
      <c r="V38" s="18">
        <f t="shared" si="6"/>
        <v>43904.240710066078</v>
      </c>
      <c r="W38" s="18">
        <f t="shared" si="7"/>
        <v>43904.170710066079</v>
      </c>
      <c r="X38" s="18">
        <f t="shared" si="8"/>
        <v>43903.925492674774</v>
      </c>
      <c r="Y38" s="18">
        <f t="shared" si="9"/>
        <v>43904.424366830062</v>
      </c>
      <c r="Z38" s="18"/>
      <c r="AA38" s="18">
        <f t="shared" si="19"/>
        <v>43904.55868055555</v>
      </c>
      <c r="AB38" s="18">
        <f t="shared" si="10"/>
        <v>43904.59166666666</v>
      </c>
      <c r="AC38" s="18">
        <f t="shared" si="11"/>
        <v>43904.164493641343</v>
      </c>
      <c r="AD38" s="18">
        <f t="shared" si="12"/>
        <v>43904.629169897729</v>
      </c>
      <c r="AE38" s="18">
        <f t="shared" si="13"/>
        <v>43903.283437504419</v>
      </c>
      <c r="AF38" s="18">
        <f t="shared" si="14"/>
        <v>43902.500104171078</v>
      </c>
      <c r="AG38" s="21">
        <f t="shared" si="20"/>
        <v>43904.592013888883</v>
      </c>
      <c r="AH38" s="18">
        <f t="shared" si="15"/>
        <v>43904.592013888883</v>
      </c>
    </row>
    <row r="39" spans="1:34" x14ac:dyDescent="0.15">
      <c r="A39" s="36">
        <f t="shared" si="21"/>
        <v>35</v>
      </c>
      <c r="B39" s="15"/>
      <c r="C39" s="36">
        <f t="shared" si="25"/>
        <v>0.29999999999999716</v>
      </c>
      <c r="D39" s="37">
        <f t="shared" si="26"/>
        <v>1.5</v>
      </c>
      <c r="E39" s="38">
        <v>107.8</v>
      </c>
      <c r="F39" s="15"/>
      <c r="G39" s="15" t="s">
        <v>37</v>
      </c>
      <c r="H39" s="15" t="s">
        <v>38</v>
      </c>
      <c r="I39" s="15"/>
      <c r="J39" s="15"/>
      <c r="K39" s="39"/>
      <c r="L39" s="40" t="s">
        <v>119</v>
      </c>
      <c r="M39" s="19" t="str">
        <f t="shared" si="17"/>
        <v/>
      </c>
      <c r="N39" s="20" t="str">
        <f t="shared" si="18"/>
        <v/>
      </c>
      <c r="P39" s="17">
        <f t="shared" si="1"/>
        <v>108</v>
      </c>
      <c r="Q39" s="17"/>
      <c r="R39" s="18">
        <f t="shared" si="2"/>
        <v>43904.424019607839</v>
      </c>
      <c r="S39" s="18">
        <f t="shared" si="3"/>
        <v>43904.416973039217</v>
      </c>
      <c r="T39" s="18">
        <f t="shared" si="4"/>
        <v>43904.391625816992</v>
      </c>
      <c r="U39" s="18">
        <f t="shared" si="5"/>
        <v>43904.342816293181</v>
      </c>
      <c r="V39" s="18">
        <f t="shared" si="6"/>
        <v>43904.240710066078</v>
      </c>
      <c r="W39" s="18">
        <f t="shared" si="7"/>
        <v>43904.170710066079</v>
      </c>
      <c r="X39" s="18">
        <f t="shared" si="8"/>
        <v>43903.925492674774</v>
      </c>
      <c r="Y39" s="18">
        <f t="shared" si="9"/>
        <v>43904.424366830062</v>
      </c>
      <c r="Z39" s="18"/>
      <c r="AA39" s="18">
        <f t="shared" si="19"/>
        <v>43904.55868055555</v>
      </c>
      <c r="AB39" s="18">
        <f t="shared" si="10"/>
        <v>43904.59166666666</v>
      </c>
      <c r="AC39" s="18">
        <f t="shared" si="11"/>
        <v>43904.164493641343</v>
      </c>
      <c r="AD39" s="18">
        <f t="shared" si="12"/>
        <v>43904.629169897729</v>
      </c>
      <c r="AE39" s="18">
        <f t="shared" si="13"/>
        <v>43903.283437504419</v>
      </c>
      <c r="AF39" s="18">
        <f t="shared" si="14"/>
        <v>43902.500104171078</v>
      </c>
      <c r="AG39" s="21">
        <f t="shared" si="20"/>
        <v>43904.592013888883</v>
      </c>
      <c r="AH39" s="18">
        <f t="shared" si="15"/>
        <v>43904.592013888883</v>
      </c>
    </row>
    <row r="40" spans="1:34" x14ac:dyDescent="0.15">
      <c r="A40" s="36">
        <f t="shared" si="21"/>
        <v>36</v>
      </c>
      <c r="B40" s="15"/>
      <c r="C40" s="36">
        <f t="shared" si="25"/>
        <v>0</v>
      </c>
      <c r="D40" s="37">
        <f t="shared" si="26"/>
        <v>1.5</v>
      </c>
      <c r="E40" s="38">
        <v>107.8</v>
      </c>
      <c r="F40" s="15"/>
      <c r="G40" s="15" t="s">
        <v>44</v>
      </c>
      <c r="H40" s="15" t="s">
        <v>40</v>
      </c>
      <c r="I40" s="15"/>
      <c r="J40" s="15" t="s">
        <v>120</v>
      </c>
      <c r="K40" s="39" t="s">
        <v>121</v>
      </c>
      <c r="L40" s="15" t="s">
        <v>122</v>
      </c>
      <c r="M40" s="19" t="str">
        <f t="shared" si="17"/>
        <v/>
      </c>
      <c r="N40" s="20" t="str">
        <f t="shared" si="18"/>
        <v/>
      </c>
      <c r="P40" s="17">
        <f t="shared" si="1"/>
        <v>108</v>
      </c>
      <c r="Q40" s="17"/>
      <c r="R40" s="18">
        <f t="shared" si="2"/>
        <v>43904.424019607839</v>
      </c>
      <c r="S40" s="18">
        <f t="shared" si="3"/>
        <v>43904.416973039217</v>
      </c>
      <c r="T40" s="18">
        <f t="shared" si="4"/>
        <v>43904.391625816992</v>
      </c>
      <c r="U40" s="18">
        <f t="shared" si="5"/>
        <v>43904.342816293181</v>
      </c>
      <c r="V40" s="18">
        <f t="shared" si="6"/>
        <v>43904.240710066078</v>
      </c>
      <c r="W40" s="18">
        <f t="shared" si="7"/>
        <v>43904.170710066079</v>
      </c>
      <c r="X40" s="18">
        <f t="shared" si="8"/>
        <v>43903.925492674774</v>
      </c>
      <c r="Y40" s="18">
        <f t="shared" si="9"/>
        <v>43904.424366830062</v>
      </c>
      <c r="Z40" s="18"/>
      <c r="AA40" s="18">
        <f t="shared" si="19"/>
        <v>43904.55868055555</v>
      </c>
      <c r="AB40" s="18">
        <f t="shared" si="10"/>
        <v>43904.59166666666</v>
      </c>
      <c r="AC40" s="18">
        <f t="shared" si="11"/>
        <v>43904.164493641343</v>
      </c>
      <c r="AD40" s="18">
        <f t="shared" si="12"/>
        <v>43904.629169897729</v>
      </c>
      <c r="AE40" s="18">
        <f t="shared" si="13"/>
        <v>43903.283437504419</v>
      </c>
      <c r="AF40" s="18">
        <f t="shared" si="14"/>
        <v>43902.500104171078</v>
      </c>
      <c r="AG40" s="21">
        <f t="shared" si="20"/>
        <v>43904.592013888883</v>
      </c>
      <c r="AH40" s="18">
        <f t="shared" si="15"/>
        <v>43904.592013888883</v>
      </c>
    </row>
    <row r="41" spans="1:34" x14ac:dyDescent="0.15">
      <c r="A41" s="36">
        <f t="shared" si="21"/>
        <v>37</v>
      </c>
      <c r="B41" s="15"/>
      <c r="C41" s="36">
        <f t="shared" si="25"/>
        <v>10.599999999999994</v>
      </c>
      <c r="D41" s="37">
        <f t="shared" si="26"/>
        <v>12.099999999999994</v>
      </c>
      <c r="E41" s="38">
        <v>118.39999999999999</v>
      </c>
      <c r="F41" s="15"/>
      <c r="G41" s="15" t="s">
        <v>56</v>
      </c>
      <c r="H41" s="15" t="s">
        <v>38</v>
      </c>
      <c r="I41" s="15"/>
      <c r="J41" s="15"/>
      <c r="K41" s="39" t="s">
        <v>123</v>
      </c>
      <c r="L41" s="15" t="s">
        <v>124</v>
      </c>
      <c r="M41" s="19" t="str">
        <f t="shared" si="17"/>
        <v/>
      </c>
      <c r="N41" s="20" t="str">
        <f t="shared" si="18"/>
        <v/>
      </c>
      <c r="P41" s="17">
        <f t="shared" si="1"/>
        <v>118</v>
      </c>
      <c r="Q41" s="17"/>
      <c r="R41" s="18">
        <f t="shared" si="2"/>
        <v>43904.436274509804</v>
      </c>
      <c r="S41" s="18">
        <f t="shared" si="3"/>
        <v>43904.429993872545</v>
      </c>
      <c r="T41" s="18">
        <f t="shared" si="4"/>
        <v>43904.405514705875</v>
      </c>
      <c r="U41" s="18">
        <f t="shared" si="5"/>
        <v>43904.357697245563</v>
      </c>
      <c r="V41" s="18">
        <f t="shared" si="6"/>
        <v>43904.256735707102</v>
      </c>
      <c r="W41" s="18">
        <f t="shared" si="7"/>
        <v>43904.187376732742</v>
      </c>
      <c r="X41" s="18">
        <f t="shared" si="8"/>
        <v>43903.943608616806</v>
      </c>
      <c r="Y41" s="18">
        <f t="shared" si="9"/>
        <v>43904.43662173202</v>
      </c>
      <c r="Z41" s="18"/>
      <c r="AA41" s="18">
        <f t="shared" si="19"/>
        <v>43904.579513888886</v>
      </c>
      <c r="AB41" s="18">
        <f t="shared" si="10"/>
        <v>43904.619444444441</v>
      </c>
      <c r="AC41" s="18">
        <f t="shared" si="11"/>
        <v>43904.200953797685</v>
      </c>
      <c r="AD41" s="18">
        <f t="shared" si="12"/>
        <v>43904.660420679</v>
      </c>
      <c r="AE41" s="18">
        <f t="shared" si="13"/>
        <v>43903.325104171083</v>
      </c>
      <c r="AF41" s="18">
        <f t="shared" si="14"/>
        <v>43902.546400467378</v>
      </c>
      <c r="AG41" s="21">
        <f t="shared" si="20"/>
        <v>43904.619791666664</v>
      </c>
      <c r="AH41" s="18">
        <f t="shared" si="15"/>
        <v>43904.619791666664</v>
      </c>
    </row>
    <row r="42" spans="1:34" x14ac:dyDescent="0.15">
      <c r="A42" s="36">
        <f t="shared" si="21"/>
        <v>38</v>
      </c>
      <c r="B42" s="15"/>
      <c r="C42" s="36">
        <f t="shared" si="25"/>
        <v>1.6000000000000085</v>
      </c>
      <c r="D42" s="37">
        <f t="shared" si="26"/>
        <v>13.700000000000003</v>
      </c>
      <c r="E42" s="38">
        <v>120</v>
      </c>
      <c r="F42" s="15" t="s">
        <v>125</v>
      </c>
      <c r="G42" s="15" t="s">
        <v>37</v>
      </c>
      <c r="H42" s="15" t="s">
        <v>40</v>
      </c>
      <c r="I42" s="15" t="s">
        <v>46</v>
      </c>
      <c r="J42" s="15" t="s">
        <v>126</v>
      </c>
      <c r="K42" s="39"/>
      <c r="L42" s="15" t="s">
        <v>127</v>
      </c>
      <c r="M42" s="19" t="str">
        <f t="shared" si="17"/>
        <v/>
      </c>
      <c r="N42" s="20" t="str">
        <f t="shared" si="18"/>
        <v/>
      </c>
      <c r="P42" s="17">
        <f t="shared" si="1"/>
        <v>120</v>
      </c>
      <c r="Q42" s="17"/>
      <c r="R42" s="18">
        <f t="shared" si="2"/>
        <v>43904.438725490196</v>
      </c>
      <c r="S42" s="18">
        <f t="shared" si="3"/>
        <v>43904.432598039217</v>
      </c>
      <c r="T42" s="18">
        <f t="shared" si="4"/>
        <v>43904.408292483655</v>
      </c>
      <c r="U42" s="18">
        <f t="shared" si="5"/>
        <v>43904.360673436044</v>
      </c>
      <c r="V42" s="18">
        <f t="shared" si="6"/>
        <v>43904.259940835305</v>
      </c>
      <c r="W42" s="18">
        <f t="shared" si="7"/>
        <v>43904.190710066076</v>
      </c>
      <c r="X42" s="18">
        <f t="shared" si="8"/>
        <v>43903.947231805207</v>
      </c>
      <c r="Y42" s="18">
        <f t="shared" si="9"/>
        <v>43904.439072712426</v>
      </c>
      <c r="Z42" s="18"/>
      <c r="AA42" s="18">
        <f t="shared" si="19"/>
        <v>43904.583680555552</v>
      </c>
      <c r="AB42" s="18">
        <f t="shared" si="10"/>
        <v>43904.624999999993</v>
      </c>
      <c r="AC42" s="18">
        <f t="shared" si="11"/>
        <v>43904.208245828951</v>
      </c>
      <c r="AD42" s="18">
        <f t="shared" si="12"/>
        <v>43904.66667083525</v>
      </c>
      <c r="AE42" s="18">
        <f t="shared" si="13"/>
        <v>43903.333437504414</v>
      </c>
      <c r="AF42" s="18">
        <f t="shared" si="14"/>
        <v>43902.555659726633</v>
      </c>
      <c r="AG42" s="21">
        <f t="shared" si="20"/>
        <v>43904.625347222216</v>
      </c>
      <c r="AH42" s="18">
        <f t="shared" si="15"/>
        <v>43904.625347222216</v>
      </c>
    </row>
    <row r="43" spans="1:34" x14ac:dyDescent="0.15">
      <c r="A43" s="36">
        <f t="shared" si="21"/>
        <v>39</v>
      </c>
      <c r="B43" s="15"/>
      <c r="C43" s="36">
        <f t="shared" si="25"/>
        <v>0.29999999999999716</v>
      </c>
      <c r="D43" s="37">
        <f t="shared" si="26"/>
        <v>14</v>
      </c>
      <c r="E43" s="38">
        <v>120.3</v>
      </c>
      <c r="F43" s="28" t="s">
        <v>203</v>
      </c>
      <c r="G43" s="15" t="s">
        <v>44</v>
      </c>
      <c r="H43" s="15" t="s">
        <v>38</v>
      </c>
      <c r="I43" s="15" t="s">
        <v>46</v>
      </c>
      <c r="J43" s="15"/>
      <c r="K43" s="39"/>
      <c r="L43" s="15" t="s">
        <v>128</v>
      </c>
      <c r="M43" s="19" t="str">
        <f t="shared" si="17"/>
        <v/>
      </c>
      <c r="N43" s="20" t="str">
        <f t="shared" si="18"/>
        <v/>
      </c>
      <c r="P43" s="17">
        <f t="shared" si="1"/>
        <v>120</v>
      </c>
      <c r="Q43" s="17"/>
      <c r="R43" s="18">
        <f t="shared" si="2"/>
        <v>43904.438725490196</v>
      </c>
      <c r="S43" s="18">
        <f t="shared" si="3"/>
        <v>43904.432598039217</v>
      </c>
      <c r="T43" s="18">
        <f t="shared" si="4"/>
        <v>43904.408292483655</v>
      </c>
      <c r="U43" s="18">
        <f t="shared" si="5"/>
        <v>43904.360673436044</v>
      </c>
      <c r="V43" s="18">
        <f t="shared" si="6"/>
        <v>43904.259940835305</v>
      </c>
      <c r="W43" s="18">
        <f t="shared" si="7"/>
        <v>43904.190710066076</v>
      </c>
      <c r="X43" s="18">
        <f t="shared" si="8"/>
        <v>43903.947231805207</v>
      </c>
      <c r="Y43" s="18">
        <f t="shared" si="9"/>
        <v>43904.439072712426</v>
      </c>
      <c r="Z43" s="18"/>
      <c r="AA43" s="18">
        <f t="shared" si="19"/>
        <v>43904.583680555552</v>
      </c>
      <c r="AB43" s="18">
        <f t="shared" si="10"/>
        <v>43904.624999999993</v>
      </c>
      <c r="AC43" s="18">
        <f t="shared" si="11"/>
        <v>43904.208245828951</v>
      </c>
      <c r="AD43" s="18">
        <f t="shared" si="12"/>
        <v>43904.66667083525</v>
      </c>
      <c r="AE43" s="18">
        <f t="shared" si="13"/>
        <v>43903.333437504414</v>
      </c>
      <c r="AF43" s="18">
        <f t="shared" si="14"/>
        <v>43902.555659726633</v>
      </c>
      <c r="AG43" s="21">
        <f t="shared" si="20"/>
        <v>43904.625347222216</v>
      </c>
      <c r="AH43" s="18">
        <f t="shared" si="15"/>
        <v>43904.625347222216</v>
      </c>
    </row>
    <row r="44" spans="1:34" x14ac:dyDescent="0.15">
      <c r="A44" s="36">
        <f t="shared" si="21"/>
        <v>40</v>
      </c>
      <c r="B44" s="15"/>
      <c r="C44" s="36">
        <f t="shared" si="25"/>
        <v>1.7000000000000028</v>
      </c>
      <c r="D44" s="37">
        <f t="shared" si="26"/>
        <v>15.700000000000003</v>
      </c>
      <c r="E44" s="38">
        <v>122</v>
      </c>
      <c r="F44" s="15" t="s">
        <v>129</v>
      </c>
      <c r="G44" s="15" t="s">
        <v>44</v>
      </c>
      <c r="H44" s="15" t="s">
        <v>40</v>
      </c>
      <c r="I44" s="15" t="s">
        <v>46</v>
      </c>
      <c r="J44" s="15" t="s">
        <v>130</v>
      </c>
      <c r="K44" s="39"/>
      <c r="L44" s="15" t="s">
        <v>131</v>
      </c>
      <c r="M44" s="19" t="str">
        <f t="shared" si="17"/>
        <v/>
      </c>
      <c r="N44" s="20" t="str">
        <f t="shared" si="18"/>
        <v/>
      </c>
      <c r="P44" s="17">
        <f t="shared" si="1"/>
        <v>122</v>
      </c>
      <c r="Q44" s="17"/>
      <c r="R44" s="18">
        <f t="shared" si="2"/>
        <v>43904.441176470587</v>
      </c>
      <c r="S44" s="18">
        <f t="shared" si="3"/>
        <v>43904.435202205881</v>
      </c>
      <c r="T44" s="18">
        <f t="shared" si="4"/>
        <v>43904.411070261434</v>
      </c>
      <c r="U44" s="18">
        <f t="shared" si="5"/>
        <v>43904.363649626517</v>
      </c>
      <c r="V44" s="18">
        <f t="shared" si="6"/>
        <v>43904.263145963509</v>
      </c>
      <c r="W44" s="18">
        <f t="shared" si="7"/>
        <v>43904.19404339941</v>
      </c>
      <c r="X44" s="18">
        <f t="shared" si="8"/>
        <v>43903.950854993614</v>
      </c>
      <c r="Y44" s="18">
        <f t="shared" si="9"/>
        <v>43904.441523692803</v>
      </c>
      <c r="Z44" s="18"/>
      <c r="AA44" s="18">
        <f t="shared" si="19"/>
        <v>43904.587847222218</v>
      </c>
      <c r="AB44" s="18">
        <f t="shared" si="10"/>
        <v>43904.630555555552</v>
      </c>
      <c r="AC44" s="18">
        <f t="shared" si="11"/>
        <v>43904.215537860218</v>
      </c>
      <c r="AD44" s="18">
        <f t="shared" si="12"/>
        <v>43904.672920991507</v>
      </c>
      <c r="AE44" s="18">
        <f t="shared" si="13"/>
        <v>43903.341770837753</v>
      </c>
      <c r="AF44" s="18">
        <f t="shared" si="14"/>
        <v>43902.564918985896</v>
      </c>
      <c r="AG44" s="21">
        <f t="shared" si="20"/>
        <v>43904.630902777775</v>
      </c>
      <c r="AH44" s="18">
        <f t="shared" si="15"/>
        <v>43904.630902777775</v>
      </c>
    </row>
    <row r="45" spans="1:34" x14ac:dyDescent="0.15">
      <c r="A45" s="36">
        <f t="shared" si="21"/>
        <v>41</v>
      </c>
      <c r="B45" s="15"/>
      <c r="C45" s="36">
        <f t="shared" si="25"/>
        <v>9.7000000000000171</v>
      </c>
      <c r="D45" s="37">
        <f t="shared" si="26"/>
        <v>25.40000000000002</v>
      </c>
      <c r="E45" s="38">
        <v>131.70000000000002</v>
      </c>
      <c r="F45" s="15"/>
      <c r="G45" s="15" t="s">
        <v>44</v>
      </c>
      <c r="H45" s="15" t="s">
        <v>38</v>
      </c>
      <c r="I45" s="15" t="s">
        <v>46</v>
      </c>
      <c r="J45" s="15"/>
      <c r="K45" s="39" t="s">
        <v>132</v>
      </c>
      <c r="L45" s="15" t="s">
        <v>133</v>
      </c>
      <c r="M45" s="19" t="str">
        <f t="shared" si="17"/>
        <v/>
      </c>
      <c r="N45" s="20" t="str">
        <f t="shared" si="18"/>
        <v/>
      </c>
      <c r="P45" s="17">
        <f t="shared" si="1"/>
        <v>132</v>
      </c>
      <c r="Q45" s="17"/>
      <c r="R45" s="18">
        <f t="shared" si="2"/>
        <v>43904.453431372545</v>
      </c>
      <c r="S45" s="18">
        <f t="shared" si="3"/>
        <v>43904.448223039217</v>
      </c>
      <c r="T45" s="18">
        <f t="shared" si="4"/>
        <v>43904.424959150325</v>
      </c>
      <c r="U45" s="18">
        <f t="shared" si="5"/>
        <v>43904.378530578899</v>
      </c>
      <c r="V45" s="18">
        <f t="shared" si="6"/>
        <v>43904.279171604539</v>
      </c>
      <c r="W45" s="18">
        <f t="shared" si="7"/>
        <v>43904.21071006608</v>
      </c>
      <c r="X45" s="18">
        <f t="shared" si="8"/>
        <v>43903.968970935646</v>
      </c>
      <c r="Y45" s="18">
        <f t="shared" si="9"/>
        <v>43904.453778594776</v>
      </c>
      <c r="Z45" s="18"/>
      <c r="AA45" s="18">
        <f t="shared" si="19"/>
        <v>43904.608680555553</v>
      </c>
      <c r="AB45" s="18">
        <f t="shared" si="10"/>
        <v>43904.658333333326</v>
      </c>
      <c r="AC45" s="18">
        <f t="shared" si="11"/>
        <v>43904.25199801656</v>
      </c>
      <c r="AD45" s="18">
        <f t="shared" si="12"/>
        <v>43904.704171772777</v>
      </c>
      <c r="AE45" s="18">
        <f t="shared" si="13"/>
        <v>43903.383437504417</v>
      </c>
      <c r="AF45" s="18">
        <f t="shared" si="14"/>
        <v>43902.611215282195</v>
      </c>
      <c r="AG45" s="21">
        <f t="shared" si="20"/>
        <v>43904.658680555549</v>
      </c>
      <c r="AH45" s="18">
        <f t="shared" si="15"/>
        <v>43904.658680555549</v>
      </c>
    </row>
    <row r="46" spans="1:34" x14ac:dyDescent="0.15">
      <c r="A46" s="36">
        <f t="shared" si="21"/>
        <v>42</v>
      </c>
      <c r="B46" s="15"/>
      <c r="C46" s="36">
        <f t="shared" si="25"/>
        <v>6</v>
      </c>
      <c r="D46" s="37">
        <f t="shared" si="26"/>
        <v>31.40000000000002</v>
      </c>
      <c r="E46" s="38">
        <v>137.70000000000002</v>
      </c>
      <c r="F46" s="15" t="s">
        <v>134</v>
      </c>
      <c r="G46" s="15" t="s">
        <v>44</v>
      </c>
      <c r="H46" s="15" t="s">
        <v>38</v>
      </c>
      <c r="I46" s="15" t="s">
        <v>46</v>
      </c>
      <c r="J46" s="15" t="s">
        <v>135</v>
      </c>
      <c r="K46" s="39" t="s">
        <v>136</v>
      </c>
      <c r="L46" s="15" t="s">
        <v>137</v>
      </c>
      <c r="M46" s="19" t="str">
        <f t="shared" si="17"/>
        <v/>
      </c>
      <c r="N46" s="20" t="str">
        <f t="shared" si="18"/>
        <v/>
      </c>
      <c r="P46" s="17">
        <f t="shared" si="1"/>
        <v>138</v>
      </c>
      <c r="Q46" s="17"/>
      <c r="R46" s="18">
        <f t="shared" si="2"/>
        <v>43904.46078431372</v>
      </c>
      <c r="S46" s="18">
        <f t="shared" si="3"/>
        <v>43904.456035539217</v>
      </c>
      <c r="T46" s="18">
        <f t="shared" si="4"/>
        <v>43904.433292483656</v>
      </c>
      <c r="U46" s="18">
        <f t="shared" si="5"/>
        <v>43904.387459150326</v>
      </c>
      <c r="V46" s="18">
        <f t="shared" si="6"/>
        <v>43904.288786989149</v>
      </c>
      <c r="W46" s="18">
        <f t="shared" si="7"/>
        <v>43904.220710066082</v>
      </c>
      <c r="X46" s="18">
        <f t="shared" si="8"/>
        <v>43903.979840500862</v>
      </c>
      <c r="Y46" s="18">
        <f t="shared" si="9"/>
        <v>43904.461131535936</v>
      </c>
      <c r="Z46" s="18"/>
      <c r="AA46" s="18">
        <f t="shared" si="19"/>
        <v>43904.62118055555</v>
      </c>
      <c r="AB46" s="18">
        <f t="shared" si="10"/>
        <v>43904.674999999996</v>
      </c>
      <c r="AC46" s="18">
        <f t="shared" si="11"/>
        <v>43904.273874110368</v>
      </c>
      <c r="AD46" s="18">
        <f t="shared" si="12"/>
        <v>43904.722922241541</v>
      </c>
      <c r="AE46" s="18">
        <f t="shared" si="13"/>
        <v>43903.408437504419</v>
      </c>
      <c r="AF46" s="18">
        <f t="shared" si="14"/>
        <v>43902.638993059969</v>
      </c>
      <c r="AG46" s="21">
        <f t="shared" si="20"/>
        <v>43904.675347222219</v>
      </c>
      <c r="AH46" s="18">
        <f t="shared" si="15"/>
        <v>43904.675347222219</v>
      </c>
    </row>
    <row r="47" spans="1:34" x14ac:dyDescent="0.15">
      <c r="A47" s="36">
        <f t="shared" si="21"/>
        <v>43</v>
      </c>
      <c r="B47" s="15"/>
      <c r="C47" s="36">
        <f t="shared" si="25"/>
        <v>0.90000000000000568</v>
      </c>
      <c r="D47" s="37">
        <f t="shared" si="26"/>
        <v>32.300000000000026</v>
      </c>
      <c r="E47" s="38">
        <v>138.60000000000002</v>
      </c>
      <c r="F47" s="15" t="s">
        <v>138</v>
      </c>
      <c r="G47" s="15" t="s">
        <v>44</v>
      </c>
      <c r="H47" s="15" t="s">
        <v>38</v>
      </c>
      <c r="I47" s="15" t="s">
        <v>46</v>
      </c>
      <c r="J47" s="15" t="s">
        <v>139</v>
      </c>
      <c r="K47" s="39" t="s">
        <v>140</v>
      </c>
      <c r="L47" s="15"/>
      <c r="M47" s="19" t="str">
        <f t="shared" si="17"/>
        <v/>
      </c>
      <c r="N47" s="20" t="str">
        <f t="shared" si="18"/>
        <v/>
      </c>
      <c r="P47" s="17">
        <f t="shared" si="1"/>
        <v>139</v>
      </c>
      <c r="Q47" s="17"/>
      <c r="R47" s="18">
        <f t="shared" si="2"/>
        <v>43904.462009803916</v>
      </c>
      <c r="S47" s="18">
        <f t="shared" si="3"/>
        <v>43904.457337622545</v>
      </c>
      <c r="T47" s="18">
        <f t="shared" si="4"/>
        <v>43904.434681372542</v>
      </c>
      <c r="U47" s="18">
        <f t="shared" si="5"/>
        <v>43904.388947245563</v>
      </c>
      <c r="V47" s="18">
        <f t="shared" si="6"/>
        <v>43904.290389553258</v>
      </c>
      <c r="W47" s="18">
        <f t="shared" si="7"/>
        <v>43904.222376732745</v>
      </c>
      <c r="X47" s="18">
        <f t="shared" si="8"/>
        <v>43903.981652095063</v>
      </c>
      <c r="Y47" s="18">
        <f t="shared" si="9"/>
        <v>43904.462357026132</v>
      </c>
      <c r="Z47" s="18"/>
      <c r="AA47" s="18">
        <f t="shared" si="19"/>
        <v>43904.623263888883</v>
      </c>
      <c r="AB47" s="18">
        <f t="shared" si="10"/>
        <v>43904.677777777775</v>
      </c>
      <c r="AC47" s="18">
        <f t="shared" si="11"/>
        <v>43904.277520126001</v>
      </c>
      <c r="AD47" s="18">
        <f t="shared" si="12"/>
        <v>43904.726047319666</v>
      </c>
      <c r="AE47" s="18">
        <f t="shared" si="13"/>
        <v>43903.412604171084</v>
      </c>
      <c r="AF47" s="18">
        <f t="shared" si="14"/>
        <v>43902.643622689597</v>
      </c>
      <c r="AG47" s="21">
        <f t="shared" si="20"/>
        <v>43904.678124999999</v>
      </c>
      <c r="AH47" s="18">
        <f t="shared" si="15"/>
        <v>43904.678124999999</v>
      </c>
    </row>
    <row r="48" spans="1:34" x14ac:dyDescent="0.15">
      <c r="A48" s="36">
        <f t="shared" si="21"/>
        <v>44</v>
      </c>
      <c r="B48" s="15"/>
      <c r="C48" s="36">
        <f t="shared" si="25"/>
        <v>3.0999999999999659</v>
      </c>
      <c r="D48" s="37">
        <f t="shared" si="26"/>
        <v>35.399999999999991</v>
      </c>
      <c r="E48" s="38">
        <v>141.69999999999999</v>
      </c>
      <c r="F48" s="15" t="s">
        <v>141</v>
      </c>
      <c r="G48" s="15" t="s">
        <v>142</v>
      </c>
      <c r="H48" s="15" t="s">
        <v>38</v>
      </c>
      <c r="I48" s="15" t="s">
        <v>46</v>
      </c>
      <c r="J48" s="15" t="s">
        <v>139</v>
      </c>
      <c r="K48" s="39" t="s">
        <v>143</v>
      </c>
      <c r="L48" s="15" t="s">
        <v>144</v>
      </c>
      <c r="M48" s="19" t="str">
        <f t="shared" si="17"/>
        <v/>
      </c>
      <c r="N48" s="20" t="str">
        <f t="shared" si="18"/>
        <v/>
      </c>
      <c r="P48" s="17">
        <f t="shared" si="1"/>
        <v>142</v>
      </c>
      <c r="Q48" s="17"/>
      <c r="R48" s="18">
        <f t="shared" si="2"/>
        <v>43904.465686274511</v>
      </c>
      <c r="S48" s="18">
        <f t="shared" si="3"/>
        <v>43904.461243872545</v>
      </c>
      <c r="T48" s="18">
        <f t="shared" si="4"/>
        <v>43904.438848039215</v>
      </c>
      <c r="U48" s="18">
        <f t="shared" si="5"/>
        <v>43904.39341153128</v>
      </c>
      <c r="V48" s="18">
        <f t="shared" si="6"/>
        <v>43904.295197245563</v>
      </c>
      <c r="W48" s="18">
        <f t="shared" si="7"/>
        <v>43904.227376732742</v>
      </c>
      <c r="X48" s="18">
        <f t="shared" si="8"/>
        <v>43903.987086877671</v>
      </c>
      <c r="Y48" s="18">
        <f t="shared" si="9"/>
        <v>43904.466033496727</v>
      </c>
      <c r="Z48" s="18"/>
      <c r="AA48" s="18">
        <f t="shared" si="19"/>
        <v>43904.629513888882</v>
      </c>
      <c r="AB48" s="18">
        <f t="shared" si="10"/>
        <v>43904.686111111107</v>
      </c>
      <c r="AC48" s="18">
        <f t="shared" si="11"/>
        <v>43904.288458172901</v>
      </c>
      <c r="AD48" s="18">
        <f t="shared" si="12"/>
        <v>43904.735422554048</v>
      </c>
      <c r="AE48" s="18">
        <f t="shared" si="13"/>
        <v>43903.425104171081</v>
      </c>
      <c r="AF48" s="18">
        <f t="shared" si="14"/>
        <v>43902.657511578487</v>
      </c>
      <c r="AG48" s="21">
        <f t="shared" si="20"/>
        <v>43904.68645833333</v>
      </c>
      <c r="AH48" s="18">
        <f t="shared" si="15"/>
        <v>43904.68645833333</v>
      </c>
    </row>
    <row r="49" spans="1:34" x14ac:dyDescent="0.15">
      <c r="A49" s="36">
        <f t="shared" si="21"/>
        <v>45</v>
      </c>
      <c r="B49" s="15"/>
      <c r="C49" s="36">
        <f t="shared" si="25"/>
        <v>1.4000000000000341</v>
      </c>
      <c r="D49" s="37">
        <f t="shared" si="26"/>
        <v>36.800000000000026</v>
      </c>
      <c r="E49" s="38">
        <v>143.10000000000002</v>
      </c>
      <c r="F49" s="15" t="s">
        <v>145</v>
      </c>
      <c r="G49" s="15" t="s">
        <v>39</v>
      </c>
      <c r="H49" s="15" t="s">
        <v>40</v>
      </c>
      <c r="I49" s="15" t="s">
        <v>46</v>
      </c>
      <c r="J49" s="15" t="s">
        <v>139</v>
      </c>
      <c r="K49" s="39" t="s">
        <v>146</v>
      </c>
      <c r="L49" s="15" t="s">
        <v>147</v>
      </c>
      <c r="M49" s="19" t="str">
        <f t="shared" si="17"/>
        <v/>
      </c>
      <c r="N49" s="20" t="str">
        <f t="shared" si="18"/>
        <v/>
      </c>
      <c r="P49" s="17">
        <f t="shared" si="1"/>
        <v>143</v>
      </c>
      <c r="Q49" s="17"/>
      <c r="R49" s="18">
        <f t="shared" si="2"/>
        <v>43904.466911764706</v>
      </c>
      <c r="S49" s="18">
        <f t="shared" si="3"/>
        <v>43904.462545955881</v>
      </c>
      <c r="T49" s="18">
        <f t="shared" si="4"/>
        <v>43904.440236928102</v>
      </c>
      <c r="U49" s="18">
        <f t="shared" si="5"/>
        <v>43904.394899626517</v>
      </c>
      <c r="V49" s="18">
        <f t="shared" si="6"/>
        <v>43904.296799809665</v>
      </c>
      <c r="W49" s="18">
        <f t="shared" si="7"/>
        <v>43904.229043399413</v>
      </c>
      <c r="X49" s="18">
        <f t="shared" si="8"/>
        <v>43903.988898471878</v>
      </c>
      <c r="Y49" s="18">
        <f t="shared" si="9"/>
        <v>43904.46725898693</v>
      </c>
      <c r="Z49" s="18"/>
      <c r="AA49" s="18">
        <f t="shared" si="19"/>
        <v>43904.631597222222</v>
      </c>
      <c r="AB49" s="18">
        <f t="shared" si="10"/>
        <v>43904.688888888886</v>
      </c>
      <c r="AC49" s="18">
        <f t="shared" si="11"/>
        <v>43904.292104188535</v>
      </c>
      <c r="AD49" s="18">
        <f t="shared" si="12"/>
        <v>43904.738547632172</v>
      </c>
      <c r="AE49" s="18">
        <f t="shared" si="13"/>
        <v>43903.429270837747</v>
      </c>
      <c r="AF49" s="18">
        <f t="shared" si="14"/>
        <v>43902.662141208115</v>
      </c>
      <c r="AG49" s="21">
        <f t="shared" si="20"/>
        <v>43904.689236111109</v>
      </c>
      <c r="AH49" s="18">
        <f t="shared" si="15"/>
        <v>43904.689236111109</v>
      </c>
    </row>
    <row r="50" spans="1:34" x14ac:dyDescent="0.15">
      <c r="A50" s="36">
        <f t="shared" si="21"/>
        <v>46</v>
      </c>
      <c r="B50" s="15" t="s">
        <v>148</v>
      </c>
      <c r="C50" s="36">
        <f t="shared" si="25"/>
        <v>0.39999999999997726</v>
      </c>
      <c r="D50" s="37">
        <f t="shared" si="26"/>
        <v>37.200000000000003</v>
      </c>
      <c r="E50" s="38">
        <v>143.5</v>
      </c>
      <c r="F50" s="15" t="s">
        <v>149</v>
      </c>
      <c r="G50" s="15" t="s">
        <v>111</v>
      </c>
      <c r="H50" s="15" t="s">
        <v>45</v>
      </c>
      <c r="I50" s="15"/>
      <c r="J50" s="15" t="s">
        <v>139</v>
      </c>
      <c r="K50" s="39" t="s">
        <v>112</v>
      </c>
      <c r="L50" s="15"/>
      <c r="M50" s="19">
        <f t="shared" si="17"/>
        <v>43904.468484477125</v>
      </c>
      <c r="N50" s="20">
        <f t="shared" si="18"/>
        <v>43904.692013888882</v>
      </c>
      <c r="P50" s="17">
        <f t="shared" si="1"/>
        <v>144</v>
      </c>
      <c r="Q50" s="17"/>
      <c r="R50" s="18">
        <f t="shared" si="2"/>
        <v>43904.468137254902</v>
      </c>
      <c r="S50" s="18">
        <f t="shared" si="3"/>
        <v>43904.463848039217</v>
      </c>
      <c r="T50" s="18">
        <f t="shared" si="4"/>
        <v>43904.441625816988</v>
      </c>
      <c r="U50" s="18">
        <f t="shared" si="5"/>
        <v>43904.396387721754</v>
      </c>
      <c r="V50" s="18">
        <f t="shared" si="6"/>
        <v>43904.298402373766</v>
      </c>
      <c r="W50" s="18">
        <f t="shared" si="7"/>
        <v>43904.230710066076</v>
      </c>
      <c r="X50" s="18">
        <f t="shared" si="8"/>
        <v>43903.990710066078</v>
      </c>
      <c r="Y50" s="18">
        <f t="shared" si="9"/>
        <v>43904.468484477125</v>
      </c>
      <c r="Z50" s="18"/>
      <c r="AA50" s="18">
        <f t="shared" si="19"/>
        <v>43904.633680555555</v>
      </c>
      <c r="AB50" s="18">
        <f t="shared" si="10"/>
        <v>43904.691666666658</v>
      </c>
      <c r="AC50" s="18">
        <f t="shared" si="11"/>
        <v>43904.295750204175</v>
      </c>
      <c r="AD50" s="18">
        <f t="shared" si="12"/>
        <v>43904.741672710297</v>
      </c>
      <c r="AE50" s="18">
        <f t="shared" si="13"/>
        <v>43903.43343750442</v>
      </c>
      <c r="AF50" s="18">
        <f t="shared" si="14"/>
        <v>43902.66677083775</v>
      </c>
      <c r="AG50" s="21">
        <f t="shared" si="20"/>
        <v>43904.692013888882</v>
      </c>
      <c r="AH50" s="18">
        <f t="shared" si="15"/>
        <v>43904.692013888882</v>
      </c>
    </row>
    <row r="51" spans="1:34" x14ac:dyDescent="0.15">
      <c r="A51" s="36">
        <f t="shared" si="21"/>
        <v>47</v>
      </c>
      <c r="B51" s="15"/>
      <c r="C51" s="36">
        <f t="shared" si="25"/>
        <v>0.90000000000000568</v>
      </c>
      <c r="D51" s="37">
        <f t="shared" si="26"/>
        <v>0.90000000000000568</v>
      </c>
      <c r="E51" s="38">
        <v>144.4</v>
      </c>
      <c r="F51" s="15" t="s">
        <v>150</v>
      </c>
      <c r="G51" s="15" t="s">
        <v>44</v>
      </c>
      <c r="H51" s="15" t="s">
        <v>38</v>
      </c>
      <c r="I51" s="15" t="s">
        <v>46</v>
      </c>
      <c r="J51" s="15" t="s">
        <v>139</v>
      </c>
      <c r="K51" s="39" t="s">
        <v>151</v>
      </c>
      <c r="L51" s="15" t="s">
        <v>152</v>
      </c>
      <c r="M51" s="19" t="str">
        <f t="shared" si="17"/>
        <v/>
      </c>
      <c r="N51" s="20" t="str">
        <f t="shared" si="18"/>
        <v/>
      </c>
      <c r="P51" s="17">
        <f t="shared" si="1"/>
        <v>144</v>
      </c>
      <c r="Q51" s="17"/>
      <c r="R51" s="18">
        <f t="shared" si="2"/>
        <v>43904.468137254902</v>
      </c>
      <c r="S51" s="18">
        <f t="shared" si="3"/>
        <v>43904.463848039217</v>
      </c>
      <c r="T51" s="18">
        <f t="shared" si="4"/>
        <v>43904.441625816988</v>
      </c>
      <c r="U51" s="18">
        <f t="shared" si="5"/>
        <v>43904.396387721754</v>
      </c>
      <c r="V51" s="18">
        <f t="shared" si="6"/>
        <v>43904.298402373766</v>
      </c>
      <c r="W51" s="18">
        <f t="shared" si="7"/>
        <v>43904.230710066076</v>
      </c>
      <c r="X51" s="18">
        <f t="shared" si="8"/>
        <v>43903.990710066078</v>
      </c>
      <c r="Y51" s="18">
        <f t="shared" si="9"/>
        <v>43904.468484477125</v>
      </c>
      <c r="Z51" s="18"/>
      <c r="AA51" s="18">
        <f t="shared" si="19"/>
        <v>43904.633680555555</v>
      </c>
      <c r="AB51" s="18">
        <f t="shared" si="10"/>
        <v>43904.691666666658</v>
      </c>
      <c r="AC51" s="18">
        <f t="shared" si="11"/>
        <v>43904.295750204175</v>
      </c>
      <c r="AD51" s="18">
        <f t="shared" si="12"/>
        <v>43904.741672710297</v>
      </c>
      <c r="AE51" s="18">
        <f t="shared" si="13"/>
        <v>43903.43343750442</v>
      </c>
      <c r="AF51" s="18">
        <f t="shared" si="14"/>
        <v>43902.66677083775</v>
      </c>
      <c r="AG51" s="21">
        <f t="shared" si="20"/>
        <v>43904.692013888882</v>
      </c>
      <c r="AH51" s="18">
        <f t="shared" si="15"/>
        <v>43904.692013888882</v>
      </c>
    </row>
    <row r="52" spans="1:34" x14ac:dyDescent="0.15">
      <c r="A52" s="36">
        <f t="shared" si="21"/>
        <v>48</v>
      </c>
      <c r="B52" s="15"/>
      <c r="C52" s="36">
        <f t="shared" si="25"/>
        <v>6.4000000000000057</v>
      </c>
      <c r="D52" s="37">
        <f t="shared" si="26"/>
        <v>7.3000000000000114</v>
      </c>
      <c r="E52" s="38">
        <v>150.80000000000001</v>
      </c>
      <c r="F52" s="15" t="s">
        <v>153</v>
      </c>
      <c r="G52" s="15" t="s">
        <v>111</v>
      </c>
      <c r="H52" s="15" t="s">
        <v>45</v>
      </c>
      <c r="I52" s="15"/>
      <c r="J52" s="15"/>
      <c r="K52" s="39" t="s">
        <v>154</v>
      </c>
      <c r="L52" s="15"/>
      <c r="M52" s="19" t="str">
        <f t="shared" si="17"/>
        <v/>
      </c>
      <c r="N52" s="20" t="str">
        <f t="shared" si="18"/>
        <v/>
      </c>
      <c r="P52" s="17">
        <f t="shared" si="1"/>
        <v>151</v>
      </c>
      <c r="Q52" s="17"/>
      <c r="R52" s="18">
        <f t="shared" si="2"/>
        <v>43904.476715686273</v>
      </c>
      <c r="S52" s="18">
        <f t="shared" si="3"/>
        <v>43904.472962622545</v>
      </c>
      <c r="T52" s="18">
        <f t="shared" si="4"/>
        <v>43904.451348039212</v>
      </c>
      <c r="U52" s="18">
        <f t="shared" si="5"/>
        <v>43904.406804388418</v>
      </c>
      <c r="V52" s="18">
        <f t="shared" si="6"/>
        <v>43904.309620322485</v>
      </c>
      <c r="W52" s="18">
        <f t="shared" si="7"/>
        <v>43904.242376732742</v>
      </c>
      <c r="X52" s="18">
        <f t="shared" si="8"/>
        <v>43904.003391225502</v>
      </c>
      <c r="Y52" s="18">
        <f t="shared" si="9"/>
        <v>43904.477062908496</v>
      </c>
      <c r="Z52" s="18"/>
      <c r="AA52" s="18">
        <f t="shared" si="19"/>
        <v>43904.648263888885</v>
      </c>
      <c r="AB52" s="18">
        <f t="shared" si="10"/>
        <v>43904.711111111108</v>
      </c>
      <c r="AC52" s="18">
        <f t="shared" si="11"/>
        <v>43904.321272313609</v>
      </c>
      <c r="AD52" s="18">
        <f t="shared" si="12"/>
        <v>43904.763548257186</v>
      </c>
      <c r="AE52" s="18">
        <f t="shared" si="13"/>
        <v>43903.46260417108</v>
      </c>
      <c r="AF52" s="18">
        <f t="shared" si="14"/>
        <v>43902.699178245151</v>
      </c>
      <c r="AG52" s="21">
        <f t="shared" si="20"/>
        <v>43904.711458333331</v>
      </c>
      <c r="AH52" s="18">
        <f t="shared" si="15"/>
        <v>43904.711458333331</v>
      </c>
    </row>
    <row r="53" spans="1:34" x14ac:dyDescent="0.15">
      <c r="A53" s="36">
        <f t="shared" si="21"/>
        <v>49</v>
      </c>
      <c r="B53" s="15"/>
      <c r="C53" s="36">
        <f t="shared" si="25"/>
        <v>14.599999999999994</v>
      </c>
      <c r="D53" s="37">
        <f t="shared" si="26"/>
        <v>21.900000000000006</v>
      </c>
      <c r="E53" s="38">
        <v>165.4</v>
      </c>
      <c r="F53" s="15"/>
      <c r="G53" s="15" t="s">
        <v>39</v>
      </c>
      <c r="H53" s="15" t="s">
        <v>40</v>
      </c>
      <c r="I53" s="15"/>
      <c r="J53" s="15" t="s">
        <v>155</v>
      </c>
      <c r="K53" s="39"/>
      <c r="L53" s="15" t="s">
        <v>156</v>
      </c>
      <c r="M53" s="19" t="str">
        <f t="shared" si="17"/>
        <v/>
      </c>
      <c r="N53" s="20" t="str">
        <f t="shared" si="18"/>
        <v/>
      </c>
      <c r="P53" s="17">
        <f t="shared" si="1"/>
        <v>165</v>
      </c>
      <c r="Q53" s="17"/>
      <c r="R53" s="18">
        <f t="shared" si="2"/>
        <v>43904.493872549014</v>
      </c>
      <c r="S53" s="18">
        <f t="shared" si="3"/>
        <v>43904.491191789217</v>
      </c>
      <c r="T53" s="18">
        <f t="shared" si="4"/>
        <v>43904.470792483655</v>
      </c>
      <c r="U53" s="18">
        <f t="shared" si="5"/>
        <v>43904.427637721754</v>
      </c>
      <c r="V53" s="18">
        <f t="shared" si="6"/>
        <v>43904.332056219922</v>
      </c>
      <c r="W53" s="18">
        <f t="shared" si="7"/>
        <v>43904.26571006608</v>
      </c>
      <c r="X53" s="18">
        <f t="shared" si="8"/>
        <v>43904.028753544342</v>
      </c>
      <c r="Y53" s="18">
        <f t="shared" si="9"/>
        <v>43904.494219771244</v>
      </c>
      <c r="Z53" s="18"/>
      <c r="AA53" s="18">
        <f t="shared" si="19"/>
        <v>43904.677430555552</v>
      </c>
      <c r="AB53" s="18">
        <f t="shared" si="10"/>
        <v>43904.749999999993</v>
      </c>
      <c r="AC53" s="18">
        <f t="shared" si="11"/>
        <v>43904.372316532492</v>
      </c>
      <c r="AD53" s="18">
        <f t="shared" si="12"/>
        <v>43904.807299350963</v>
      </c>
      <c r="AE53" s="18">
        <f t="shared" si="13"/>
        <v>43903.520937504414</v>
      </c>
      <c r="AF53" s="18">
        <f t="shared" si="14"/>
        <v>43902.763993059969</v>
      </c>
      <c r="AG53" s="21">
        <f t="shared" si="20"/>
        <v>43904.750347222216</v>
      </c>
      <c r="AH53" s="18">
        <f t="shared" si="15"/>
        <v>43904.750347222216</v>
      </c>
    </row>
    <row r="54" spans="1:34" x14ac:dyDescent="0.15">
      <c r="A54" s="36">
        <f t="shared" si="21"/>
        <v>50</v>
      </c>
      <c r="B54" s="15"/>
      <c r="C54" s="36">
        <f t="shared" si="25"/>
        <v>0.30000000000001137</v>
      </c>
      <c r="D54" s="37">
        <f t="shared" si="26"/>
        <v>22.200000000000017</v>
      </c>
      <c r="E54" s="38">
        <v>165.70000000000002</v>
      </c>
      <c r="F54" s="15"/>
      <c r="G54" s="15" t="s">
        <v>157</v>
      </c>
      <c r="H54" s="15" t="s">
        <v>38</v>
      </c>
      <c r="I54" s="15"/>
      <c r="J54" s="15" t="s">
        <v>155</v>
      </c>
      <c r="K54" s="39" t="s">
        <v>158</v>
      </c>
      <c r="L54" s="15" t="s">
        <v>159</v>
      </c>
      <c r="M54" s="19" t="str">
        <f t="shared" si="17"/>
        <v/>
      </c>
      <c r="N54" s="20" t="str">
        <f t="shared" si="18"/>
        <v/>
      </c>
      <c r="P54" s="17">
        <f t="shared" si="1"/>
        <v>166</v>
      </c>
      <c r="Q54" s="17"/>
      <c r="R54" s="18">
        <f t="shared" si="2"/>
        <v>43904.495098039217</v>
      </c>
      <c r="S54" s="18">
        <f t="shared" si="3"/>
        <v>43904.492493872545</v>
      </c>
      <c r="T54" s="18">
        <f t="shared" si="4"/>
        <v>43904.472181372548</v>
      </c>
      <c r="U54" s="18">
        <f t="shared" si="5"/>
        <v>43904.429125816991</v>
      </c>
      <c r="V54" s="18">
        <f t="shared" si="6"/>
        <v>43904.333658784024</v>
      </c>
      <c r="W54" s="18">
        <f t="shared" si="7"/>
        <v>43904.267376732743</v>
      </c>
      <c r="X54" s="18">
        <f t="shared" si="8"/>
        <v>43904.030565138542</v>
      </c>
      <c r="Y54" s="18">
        <f t="shared" si="9"/>
        <v>43904.495445261447</v>
      </c>
      <c r="Z54" s="18"/>
      <c r="AA54" s="18">
        <f t="shared" si="19"/>
        <v>43904.679513888885</v>
      </c>
      <c r="AB54" s="18">
        <f t="shared" si="10"/>
        <v>43904.752777777772</v>
      </c>
      <c r="AC54" s="18">
        <f t="shared" si="11"/>
        <v>43904.375962548125</v>
      </c>
      <c r="AD54" s="18">
        <f t="shared" si="12"/>
        <v>43904.810424429095</v>
      </c>
      <c r="AE54" s="18">
        <f t="shared" si="13"/>
        <v>43903.52510417108</v>
      </c>
      <c r="AF54" s="18">
        <f t="shared" si="14"/>
        <v>43902.768622689597</v>
      </c>
      <c r="AG54" s="21">
        <f t="shared" si="20"/>
        <v>43904.753124999996</v>
      </c>
      <c r="AH54" s="18">
        <f t="shared" si="15"/>
        <v>43904.753124999996</v>
      </c>
    </row>
    <row r="55" spans="1:34" x14ac:dyDescent="0.15">
      <c r="A55" s="36">
        <f t="shared" si="21"/>
        <v>51</v>
      </c>
      <c r="B55" s="15"/>
      <c r="C55" s="36">
        <f t="shared" si="25"/>
        <v>0.29999999999998295</v>
      </c>
      <c r="D55" s="37">
        <f t="shared" si="26"/>
        <v>22.5</v>
      </c>
      <c r="E55" s="38">
        <v>166</v>
      </c>
      <c r="F55" s="15"/>
      <c r="G55" s="15" t="s">
        <v>142</v>
      </c>
      <c r="H55" s="15" t="s">
        <v>38</v>
      </c>
      <c r="I55" s="15"/>
      <c r="J55" s="15" t="s">
        <v>160</v>
      </c>
      <c r="K55" s="39" t="s">
        <v>161</v>
      </c>
      <c r="L55" s="15" t="s">
        <v>162</v>
      </c>
      <c r="M55" s="19" t="str">
        <f t="shared" si="17"/>
        <v/>
      </c>
      <c r="N55" s="20" t="str">
        <f t="shared" si="18"/>
        <v/>
      </c>
      <c r="P55" s="17">
        <f t="shared" si="1"/>
        <v>166</v>
      </c>
      <c r="Q55" s="17"/>
      <c r="R55" s="18">
        <f t="shared" si="2"/>
        <v>43904.495098039217</v>
      </c>
      <c r="S55" s="18">
        <f t="shared" si="3"/>
        <v>43904.492493872545</v>
      </c>
      <c r="T55" s="18">
        <f t="shared" si="4"/>
        <v>43904.472181372548</v>
      </c>
      <c r="U55" s="18">
        <f t="shared" si="5"/>
        <v>43904.429125816991</v>
      </c>
      <c r="V55" s="18">
        <f t="shared" si="6"/>
        <v>43904.333658784024</v>
      </c>
      <c r="W55" s="18">
        <f t="shared" si="7"/>
        <v>43904.267376732743</v>
      </c>
      <c r="X55" s="18">
        <f t="shared" si="8"/>
        <v>43904.030565138542</v>
      </c>
      <c r="Y55" s="18">
        <f t="shared" si="9"/>
        <v>43904.495445261447</v>
      </c>
      <c r="Z55" s="18"/>
      <c r="AA55" s="18">
        <f t="shared" si="19"/>
        <v>43904.679513888885</v>
      </c>
      <c r="AB55" s="18">
        <f t="shared" si="10"/>
        <v>43904.752777777772</v>
      </c>
      <c r="AC55" s="18">
        <f t="shared" si="11"/>
        <v>43904.375962548125</v>
      </c>
      <c r="AD55" s="18">
        <f t="shared" si="12"/>
        <v>43904.810424429095</v>
      </c>
      <c r="AE55" s="18">
        <f t="shared" si="13"/>
        <v>43903.52510417108</v>
      </c>
      <c r="AF55" s="18">
        <f t="shared" si="14"/>
        <v>43902.768622689597</v>
      </c>
      <c r="AG55" s="21">
        <f t="shared" si="20"/>
        <v>43904.753124999996</v>
      </c>
      <c r="AH55" s="18">
        <f t="shared" si="15"/>
        <v>43904.753124999996</v>
      </c>
    </row>
    <row r="56" spans="1:34" x14ac:dyDescent="0.15">
      <c r="A56" s="36">
        <f t="shared" si="21"/>
        <v>52</v>
      </c>
      <c r="B56" s="15"/>
      <c r="C56" s="36">
        <f t="shared" si="25"/>
        <v>1.5</v>
      </c>
      <c r="D56" s="37">
        <f t="shared" si="26"/>
        <v>24</v>
      </c>
      <c r="E56" s="38">
        <v>167.5</v>
      </c>
      <c r="F56" s="15"/>
      <c r="G56" s="15" t="s">
        <v>39</v>
      </c>
      <c r="H56" s="15" t="s">
        <v>40</v>
      </c>
      <c r="I56" s="15"/>
      <c r="J56" s="15"/>
      <c r="K56" s="39"/>
      <c r="L56" s="15" t="s">
        <v>163</v>
      </c>
      <c r="M56" s="19" t="str">
        <f t="shared" si="17"/>
        <v/>
      </c>
      <c r="N56" s="20" t="str">
        <f t="shared" si="18"/>
        <v/>
      </c>
      <c r="P56" s="17">
        <f t="shared" si="1"/>
        <v>168</v>
      </c>
      <c r="Q56" s="17"/>
      <c r="R56" s="18">
        <f t="shared" si="2"/>
        <v>43904.497549019608</v>
      </c>
      <c r="S56" s="18">
        <f t="shared" si="3"/>
        <v>43904.495098039217</v>
      </c>
      <c r="T56" s="18">
        <f t="shared" si="4"/>
        <v>43904.474959150321</v>
      </c>
      <c r="U56" s="18">
        <f t="shared" si="5"/>
        <v>43904.432102007471</v>
      </c>
      <c r="V56" s="18">
        <f t="shared" si="6"/>
        <v>43904.336863912227</v>
      </c>
      <c r="W56" s="18">
        <f t="shared" si="7"/>
        <v>43904.270710066077</v>
      </c>
      <c r="X56" s="18">
        <f t="shared" si="8"/>
        <v>43904.03418832695</v>
      </c>
      <c r="Y56" s="18">
        <f t="shared" si="9"/>
        <v>43904.497896241832</v>
      </c>
      <c r="Z56" s="18"/>
      <c r="AA56" s="18">
        <f t="shared" si="19"/>
        <v>43904.68368055555</v>
      </c>
      <c r="AB56" s="18">
        <f t="shared" si="10"/>
        <v>43904.758333333331</v>
      </c>
      <c r="AC56" s="18">
        <f t="shared" si="11"/>
        <v>43904.383254579392</v>
      </c>
      <c r="AD56" s="18">
        <f t="shared" si="12"/>
        <v>43904.816674585345</v>
      </c>
      <c r="AE56" s="18">
        <f t="shared" si="13"/>
        <v>43903.533437504419</v>
      </c>
      <c r="AF56" s="18">
        <f t="shared" si="14"/>
        <v>43902.777881948859</v>
      </c>
      <c r="AG56" s="21">
        <f t="shared" si="20"/>
        <v>43904.758680555555</v>
      </c>
      <c r="AH56" s="18">
        <f t="shared" si="15"/>
        <v>43904.758680555555</v>
      </c>
    </row>
    <row r="57" spans="1:34" x14ac:dyDescent="0.15">
      <c r="A57" s="36">
        <f t="shared" si="21"/>
        <v>53</v>
      </c>
      <c r="B57" s="15"/>
      <c r="C57" s="36">
        <f t="shared" si="25"/>
        <v>1.8000000000000114</v>
      </c>
      <c r="D57" s="37">
        <f t="shared" si="26"/>
        <v>25.800000000000011</v>
      </c>
      <c r="E57" s="38">
        <v>169.3</v>
      </c>
      <c r="F57" s="15"/>
      <c r="G57" s="15" t="s">
        <v>164</v>
      </c>
      <c r="H57" s="15" t="s">
        <v>40</v>
      </c>
      <c r="I57" s="15"/>
      <c r="J57" s="15"/>
      <c r="K57" s="39"/>
      <c r="L57" s="15" t="s">
        <v>43</v>
      </c>
      <c r="M57" s="19" t="str">
        <f t="shared" si="17"/>
        <v/>
      </c>
      <c r="N57" s="20" t="str">
        <f t="shared" si="18"/>
        <v/>
      </c>
      <c r="P57" s="17">
        <f t="shared" si="1"/>
        <v>169</v>
      </c>
      <c r="Q57" s="17"/>
      <c r="R57" s="18">
        <f t="shared" si="2"/>
        <v>43904.498774509804</v>
      </c>
      <c r="S57" s="18">
        <f t="shared" si="3"/>
        <v>43904.496400122545</v>
      </c>
      <c r="T57" s="18">
        <f t="shared" si="4"/>
        <v>43904.476348039214</v>
      </c>
      <c r="U57" s="18">
        <f t="shared" si="5"/>
        <v>43904.433590102708</v>
      </c>
      <c r="V57" s="18">
        <f t="shared" si="6"/>
        <v>43904.338466476329</v>
      </c>
      <c r="W57" s="18">
        <f t="shared" si="7"/>
        <v>43904.272376732748</v>
      </c>
      <c r="X57" s="18">
        <f t="shared" si="8"/>
        <v>43904.035999921151</v>
      </c>
      <c r="Y57" s="18">
        <f t="shared" si="9"/>
        <v>43904.49912173202</v>
      </c>
      <c r="Z57" s="18"/>
      <c r="AA57" s="18">
        <f t="shared" si="19"/>
        <v>43904.685763888883</v>
      </c>
      <c r="AB57" s="18">
        <f t="shared" si="10"/>
        <v>43904.761111111104</v>
      </c>
      <c r="AC57" s="18">
        <f t="shared" si="11"/>
        <v>43904.386900595026</v>
      </c>
      <c r="AD57" s="18">
        <f t="shared" si="12"/>
        <v>43904.81979966347</v>
      </c>
      <c r="AE57" s="18">
        <f t="shared" si="13"/>
        <v>43903.537604171084</v>
      </c>
      <c r="AF57" s="18">
        <f t="shared" si="14"/>
        <v>43902.782511578487</v>
      </c>
      <c r="AG57" s="21">
        <f t="shared" si="20"/>
        <v>43904.761458333327</v>
      </c>
      <c r="AH57" s="18">
        <f t="shared" si="15"/>
        <v>43904.761458333327</v>
      </c>
    </row>
    <row r="58" spans="1:34" x14ac:dyDescent="0.15">
      <c r="A58" s="36">
        <f t="shared" si="21"/>
        <v>54</v>
      </c>
      <c r="B58" s="15"/>
      <c r="C58" s="36">
        <f t="shared" si="25"/>
        <v>0.40000000000000568</v>
      </c>
      <c r="D58" s="37">
        <f t="shared" si="26"/>
        <v>26.200000000000017</v>
      </c>
      <c r="E58" s="38">
        <v>169.70000000000002</v>
      </c>
      <c r="F58" s="15"/>
      <c r="G58" s="15" t="s">
        <v>157</v>
      </c>
      <c r="H58" s="15" t="s">
        <v>38</v>
      </c>
      <c r="I58" s="15"/>
      <c r="J58" s="15" t="s">
        <v>165</v>
      </c>
      <c r="K58" s="39"/>
      <c r="L58" s="15" t="s">
        <v>43</v>
      </c>
      <c r="M58" s="19" t="str">
        <f t="shared" si="17"/>
        <v/>
      </c>
      <c r="N58" s="20" t="str">
        <f t="shared" si="18"/>
        <v/>
      </c>
      <c r="P58" s="17">
        <f t="shared" si="1"/>
        <v>170</v>
      </c>
      <c r="Q58" s="17"/>
      <c r="R58" s="18">
        <f t="shared" si="2"/>
        <v>43904.5</v>
      </c>
      <c r="S58" s="18">
        <f t="shared" si="3"/>
        <v>43904.497702205881</v>
      </c>
      <c r="T58" s="18">
        <f t="shared" si="4"/>
        <v>43904.4777369281</v>
      </c>
      <c r="U58" s="18">
        <f t="shared" si="5"/>
        <v>43904.435078197945</v>
      </c>
      <c r="V58" s="18">
        <f t="shared" si="6"/>
        <v>43904.340069040438</v>
      </c>
      <c r="W58" s="18">
        <f t="shared" si="7"/>
        <v>43904.274043399411</v>
      </c>
      <c r="X58" s="18">
        <f t="shared" si="8"/>
        <v>43904.037811515351</v>
      </c>
      <c r="Y58" s="18">
        <f t="shared" si="9"/>
        <v>43904.500347222223</v>
      </c>
      <c r="Z58" s="18"/>
      <c r="AA58" s="18">
        <f t="shared" si="19"/>
        <v>43904.687847222216</v>
      </c>
      <c r="AB58" s="18">
        <f t="shared" si="10"/>
        <v>43904.763888888883</v>
      </c>
      <c r="AC58" s="18">
        <f t="shared" si="11"/>
        <v>43904.390546610659</v>
      </c>
      <c r="AD58" s="18">
        <f t="shared" si="12"/>
        <v>43904.822924741602</v>
      </c>
      <c r="AE58" s="18">
        <f t="shared" si="13"/>
        <v>43903.54177083775</v>
      </c>
      <c r="AF58" s="18">
        <f t="shared" si="14"/>
        <v>43902.787141208115</v>
      </c>
      <c r="AG58" s="21">
        <f t="shared" si="20"/>
        <v>43904.764236111107</v>
      </c>
      <c r="AH58" s="18">
        <f t="shared" si="15"/>
        <v>43904.764236111107</v>
      </c>
    </row>
    <row r="59" spans="1:34" x14ac:dyDescent="0.15">
      <c r="A59" s="36">
        <f t="shared" si="21"/>
        <v>55</v>
      </c>
      <c r="B59" s="15"/>
      <c r="C59" s="36">
        <f t="shared" si="25"/>
        <v>9.9999999999994316E-2</v>
      </c>
      <c r="D59" s="37">
        <f t="shared" si="26"/>
        <v>26.300000000000011</v>
      </c>
      <c r="E59" s="38">
        <v>169.8</v>
      </c>
      <c r="F59" s="15"/>
      <c r="G59" s="15" t="s">
        <v>142</v>
      </c>
      <c r="H59" s="15" t="s">
        <v>38</v>
      </c>
      <c r="I59" s="15" t="s">
        <v>59</v>
      </c>
      <c r="J59" s="15"/>
      <c r="K59" s="39"/>
      <c r="L59" s="15"/>
      <c r="M59" s="19" t="str">
        <f t="shared" si="17"/>
        <v/>
      </c>
      <c r="N59" s="20" t="str">
        <f t="shared" si="18"/>
        <v/>
      </c>
      <c r="P59" s="17">
        <f t="shared" si="1"/>
        <v>170</v>
      </c>
      <c r="Q59" s="17"/>
      <c r="R59" s="18">
        <f t="shared" si="2"/>
        <v>43904.5</v>
      </c>
      <c r="S59" s="18">
        <f t="shared" si="3"/>
        <v>43904.497702205881</v>
      </c>
      <c r="T59" s="18">
        <f t="shared" si="4"/>
        <v>43904.4777369281</v>
      </c>
      <c r="U59" s="18">
        <f t="shared" si="5"/>
        <v>43904.435078197945</v>
      </c>
      <c r="V59" s="18">
        <f t="shared" si="6"/>
        <v>43904.340069040438</v>
      </c>
      <c r="W59" s="18">
        <f t="shared" si="7"/>
        <v>43904.274043399411</v>
      </c>
      <c r="X59" s="18">
        <f t="shared" si="8"/>
        <v>43904.037811515351</v>
      </c>
      <c r="Y59" s="18">
        <f t="shared" si="9"/>
        <v>43904.500347222223</v>
      </c>
      <c r="Z59" s="18"/>
      <c r="AA59" s="18">
        <f t="shared" si="19"/>
        <v>43904.687847222216</v>
      </c>
      <c r="AB59" s="18">
        <f t="shared" si="10"/>
        <v>43904.763888888883</v>
      </c>
      <c r="AC59" s="18">
        <f t="shared" si="11"/>
        <v>43904.390546610659</v>
      </c>
      <c r="AD59" s="18">
        <f t="shared" si="12"/>
        <v>43904.822924741602</v>
      </c>
      <c r="AE59" s="18">
        <f t="shared" si="13"/>
        <v>43903.54177083775</v>
      </c>
      <c r="AF59" s="18">
        <f t="shared" si="14"/>
        <v>43902.787141208115</v>
      </c>
      <c r="AG59" s="21">
        <f t="shared" si="20"/>
        <v>43904.764236111107</v>
      </c>
      <c r="AH59" s="18">
        <f t="shared" si="15"/>
        <v>43904.764236111107</v>
      </c>
    </row>
    <row r="60" spans="1:34" x14ac:dyDescent="0.15">
      <c r="A60" s="36">
        <f t="shared" si="21"/>
        <v>56</v>
      </c>
      <c r="B60" s="15"/>
      <c r="C60" s="36">
        <f t="shared" si="25"/>
        <v>1.8000000000000114</v>
      </c>
      <c r="D60" s="37">
        <f t="shared" si="26"/>
        <v>28.100000000000023</v>
      </c>
      <c r="E60" s="38">
        <v>171.60000000000002</v>
      </c>
      <c r="F60" s="15"/>
      <c r="G60" s="15" t="s">
        <v>44</v>
      </c>
      <c r="H60" s="15" t="s">
        <v>40</v>
      </c>
      <c r="I60" s="15" t="s">
        <v>59</v>
      </c>
      <c r="J60" s="15" t="s">
        <v>166</v>
      </c>
      <c r="K60" s="39"/>
      <c r="L60" s="15" t="s">
        <v>167</v>
      </c>
      <c r="M60" s="19" t="str">
        <f t="shared" si="17"/>
        <v/>
      </c>
      <c r="N60" s="20" t="str">
        <f t="shared" si="18"/>
        <v/>
      </c>
      <c r="P60" s="17">
        <f t="shared" si="1"/>
        <v>172</v>
      </c>
      <c r="Q60" s="17"/>
      <c r="R60" s="18">
        <f t="shared" si="2"/>
        <v>43904.502450980392</v>
      </c>
      <c r="S60" s="18">
        <f t="shared" si="3"/>
        <v>43904.500306372545</v>
      </c>
      <c r="T60" s="18">
        <f t="shared" si="4"/>
        <v>43904.48051470588</v>
      </c>
      <c r="U60" s="18">
        <f t="shared" si="5"/>
        <v>43904.438054388418</v>
      </c>
      <c r="V60" s="18">
        <f t="shared" si="6"/>
        <v>43904.343274168641</v>
      </c>
      <c r="W60" s="18">
        <f t="shared" si="7"/>
        <v>43904.277376732745</v>
      </c>
      <c r="X60" s="18">
        <f t="shared" si="8"/>
        <v>43904.041434703759</v>
      </c>
      <c r="Y60" s="18">
        <f t="shared" si="9"/>
        <v>43904.502798202615</v>
      </c>
      <c r="Z60" s="18"/>
      <c r="AA60" s="18">
        <f t="shared" si="19"/>
        <v>43904.692013888882</v>
      </c>
      <c r="AB60" s="18">
        <f t="shared" si="10"/>
        <v>43904.769444444442</v>
      </c>
      <c r="AC60" s="18">
        <f t="shared" si="11"/>
        <v>43904.397838641926</v>
      </c>
      <c r="AD60" s="18">
        <f t="shared" si="12"/>
        <v>43904.829174897852</v>
      </c>
      <c r="AE60" s="18">
        <f t="shared" si="13"/>
        <v>43903.550104171081</v>
      </c>
      <c r="AF60" s="18">
        <f t="shared" si="14"/>
        <v>43902.796400467378</v>
      </c>
      <c r="AG60" s="21">
        <f t="shared" si="20"/>
        <v>43904.769791666666</v>
      </c>
      <c r="AH60" s="18">
        <f t="shared" si="15"/>
        <v>43904.769791666666</v>
      </c>
    </row>
    <row r="61" spans="1:34" x14ac:dyDescent="0.15">
      <c r="A61" s="36">
        <f t="shared" si="21"/>
        <v>57</v>
      </c>
      <c r="B61" s="15"/>
      <c r="C61" s="36">
        <f t="shared" si="25"/>
        <v>3.1999999999999886</v>
      </c>
      <c r="D61" s="37">
        <f t="shared" si="26"/>
        <v>31.300000000000011</v>
      </c>
      <c r="E61" s="38">
        <v>174.8</v>
      </c>
      <c r="F61" s="15" t="s">
        <v>168</v>
      </c>
      <c r="G61" s="15" t="s">
        <v>164</v>
      </c>
      <c r="H61" s="15" t="s">
        <v>38</v>
      </c>
      <c r="I61" s="15" t="s">
        <v>59</v>
      </c>
      <c r="J61" s="15" t="s">
        <v>169</v>
      </c>
      <c r="K61" s="39" t="s">
        <v>170</v>
      </c>
      <c r="L61" s="15"/>
      <c r="M61" s="19" t="str">
        <f t="shared" si="17"/>
        <v/>
      </c>
      <c r="N61" s="20" t="str">
        <f t="shared" si="18"/>
        <v/>
      </c>
      <c r="P61" s="17">
        <f t="shared" si="1"/>
        <v>175</v>
      </c>
      <c r="Q61" s="17"/>
      <c r="R61" s="18">
        <f t="shared" si="2"/>
        <v>43904.506127450979</v>
      </c>
      <c r="S61" s="18">
        <f t="shared" si="3"/>
        <v>43904.504212622545</v>
      </c>
      <c r="T61" s="18">
        <f t="shared" si="4"/>
        <v>43904.484681372545</v>
      </c>
      <c r="U61" s="18">
        <f t="shared" si="5"/>
        <v>43904.442518674135</v>
      </c>
      <c r="V61" s="18">
        <f t="shared" si="6"/>
        <v>43904.348081860946</v>
      </c>
      <c r="W61" s="18">
        <f t="shared" si="7"/>
        <v>43904.282376732743</v>
      </c>
      <c r="X61" s="18">
        <f t="shared" si="8"/>
        <v>43904.046869486367</v>
      </c>
      <c r="Y61" s="18">
        <f t="shared" si="9"/>
        <v>43904.506474673202</v>
      </c>
      <c r="Z61" s="18"/>
      <c r="AA61" s="18">
        <f t="shared" si="19"/>
        <v>43904.698263888888</v>
      </c>
      <c r="AB61" s="18">
        <f t="shared" si="10"/>
        <v>43904.777777777774</v>
      </c>
      <c r="AC61" s="18">
        <f t="shared" si="11"/>
        <v>43904.408776688826</v>
      </c>
      <c r="AD61" s="18">
        <f t="shared" si="12"/>
        <v>43904.838550132234</v>
      </c>
      <c r="AE61" s="18">
        <f t="shared" si="13"/>
        <v>43903.562604171086</v>
      </c>
      <c r="AF61" s="18">
        <f t="shared" si="14"/>
        <v>43902.810289356268</v>
      </c>
      <c r="AG61" s="21">
        <f t="shared" si="20"/>
        <v>43904.778124999997</v>
      </c>
      <c r="AH61" s="18">
        <f t="shared" si="15"/>
        <v>43904.778124999997</v>
      </c>
    </row>
    <row r="62" spans="1:34" x14ac:dyDescent="0.15">
      <c r="A62" s="36">
        <f t="shared" si="21"/>
        <v>58</v>
      </c>
      <c r="B62" s="15"/>
      <c r="C62" s="36">
        <f t="shared" si="25"/>
        <v>0.69999999999998863</v>
      </c>
      <c r="D62" s="37">
        <f t="shared" si="26"/>
        <v>32</v>
      </c>
      <c r="E62" s="38">
        <v>175.5</v>
      </c>
      <c r="F62" s="15"/>
      <c r="G62" s="15" t="s">
        <v>171</v>
      </c>
      <c r="H62" s="15" t="s">
        <v>40</v>
      </c>
      <c r="I62" s="15"/>
      <c r="J62" s="15"/>
      <c r="K62" s="39"/>
      <c r="L62" s="15" t="s">
        <v>172</v>
      </c>
      <c r="M62" s="19" t="str">
        <f t="shared" si="17"/>
        <v/>
      </c>
      <c r="N62" s="20" t="str">
        <f t="shared" si="18"/>
        <v/>
      </c>
      <c r="P62" s="17">
        <f t="shared" si="1"/>
        <v>176</v>
      </c>
      <c r="Q62" s="17"/>
      <c r="R62" s="18">
        <f t="shared" si="2"/>
        <v>43904.507352941175</v>
      </c>
      <c r="S62" s="18">
        <f t="shared" si="3"/>
        <v>43904.505514705881</v>
      </c>
      <c r="T62" s="18">
        <f t="shared" si="4"/>
        <v>43904.486070261431</v>
      </c>
      <c r="U62" s="18">
        <f t="shared" si="5"/>
        <v>43904.444006769372</v>
      </c>
      <c r="V62" s="18">
        <f t="shared" si="6"/>
        <v>43904.349684425048</v>
      </c>
      <c r="W62" s="18">
        <f t="shared" si="7"/>
        <v>43904.284043399413</v>
      </c>
      <c r="X62" s="18">
        <f t="shared" si="8"/>
        <v>43904.048681080574</v>
      </c>
      <c r="Y62" s="18">
        <f t="shared" si="9"/>
        <v>43904.507700163398</v>
      </c>
      <c r="Z62" s="18"/>
      <c r="AA62" s="18">
        <f t="shared" si="19"/>
        <v>43904.70034722222</v>
      </c>
      <c r="AB62" s="18">
        <f t="shared" si="10"/>
        <v>43904.780555555553</v>
      </c>
      <c r="AC62" s="18">
        <f t="shared" si="11"/>
        <v>43904.412422704467</v>
      </c>
      <c r="AD62" s="18">
        <f t="shared" si="12"/>
        <v>43904.841675210359</v>
      </c>
      <c r="AE62" s="18">
        <f t="shared" si="13"/>
        <v>43903.566770837751</v>
      </c>
      <c r="AF62" s="18">
        <f t="shared" si="14"/>
        <v>43902.814918985896</v>
      </c>
      <c r="AG62" s="21">
        <f t="shared" si="20"/>
        <v>43904.780902777777</v>
      </c>
      <c r="AH62" s="18">
        <f t="shared" si="15"/>
        <v>43904.780902777777</v>
      </c>
    </row>
    <row r="63" spans="1:34" x14ac:dyDescent="0.15">
      <c r="A63" s="36">
        <f t="shared" si="21"/>
        <v>59</v>
      </c>
      <c r="B63" s="15"/>
      <c r="C63" s="36">
        <f t="shared" si="25"/>
        <v>4</v>
      </c>
      <c r="D63" s="37">
        <f t="shared" si="26"/>
        <v>36</v>
      </c>
      <c r="E63" s="38">
        <v>179.5</v>
      </c>
      <c r="F63" s="15"/>
      <c r="G63" s="15" t="s">
        <v>157</v>
      </c>
      <c r="H63" s="15" t="s">
        <v>38</v>
      </c>
      <c r="I63" s="15"/>
      <c r="J63" s="15"/>
      <c r="K63" s="39"/>
      <c r="L63" s="15" t="s">
        <v>43</v>
      </c>
      <c r="M63" s="19" t="str">
        <f t="shared" si="17"/>
        <v/>
      </c>
      <c r="N63" s="20" t="str">
        <f t="shared" si="18"/>
        <v/>
      </c>
      <c r="P63" s="17">
        <f t="shared" si="1"/>
        <v>180</v>
      </c>
      <c r="Q63" s="17"/>
      <c r="R63" s="18">
        <f t="shared" si="2"/>
        <v>43904.512254901958</v>
      </c>
      <c r="S63" s="18">
        <f t="shared" si="3"/>
        <v>43904.510723039217</v>
      </c>
      <c r="T63" s="18">
        <f t="shared" si="4"/>
        <v>43904.491625816991</v>
      </c>
      <c r="U63" s="18">
        <f t="shared" si="5"/>
        <v>43904.449959150326</v>
      </c>
      <c r="V63" s="18">
        <f t="shared" si="6"/>
        <v>43904.356094681461</v>
      </c>
      <c r="W63" s="18">
        <f t="shared" si="7"/>
        <v>43904.290710066081</v>
      </c>
      <c r="X63" s="18">
        <f t="shared" si="8"/>
        <v>43904.055927457382</v>
      </c>
      <c r="Y63" s="18">
        <f t="shared" si="9"/>
        <v>43904.512602124181</v>
      </c>
      <c r="Z63" s="18"/>
      <c r="AA63" s="18">
        <f t="shared" si="19"/>
        <v>43904.708680555552</v>
      </c>
      <c r="AB63" s="18">
        <f t="shared" si="10"/>
        <v>43904.791666666664</v>
      </c>
      <c r="AC63" s="18">
        <f t="shared" si="11"/>
        <v>43904.427006767</v>
      </c>
      <c r="AD63" s="18">
        <f t="shared" si="12"/>
        <v>43904.854175522873</v>
      </c>
      <c r="AE63" s="18">
        <f t="shared" si="13"/>
        <v>43903.583437504414</v>
      </c>
      <c r="AF63" s="18">
        <f t="shared" si="14"/>
        <v>43902.833437504414</v>
      </c>
      <c r="AG63" s="21">
        <f t="shared" si="20"/>
        <v>43904.792013888888</v>
      </c>
      <c r="AH63" s="18">
        <f t="shared" si="15"/>
        <v>43904.792013888888</v>
      </c>
    </row>
    <row r="64" spans="1:34" x14ac:dyDescent="0.15">
      <c r="A64" s="36">
        <f t="shared" si="21"/>
        <v>60</v>
      </c>
      <c r="B64" s="15"/>
      <c r="C64" s="36">
        <f t="shared" si="25"/>
        <v>0.40000000000000568</v>
      </c>
      <c r="D64" s="37">
        <f t="shared" si="26"/>
        <v>36.400000000000006</v>
      </c>
      <c r="E64" s="38">
        <v>179.9</v>
      </c>
      <c r="F64" s="15"/>
      <c r="G64" s="15" t="s">
        <v>171</v>
      </c>
      <c r="H64" s="15" t="s">
        <v>40</v>
      </c>
      <c r="I64" s="15"/>
      <c r="J64" s="15"/>
      <c r="K64" s="39"/>
      <c r="L64" s="15" t="s">
        <v>173</v>
      </c>
      <c r="M64" s="19" t="str">
        <f t="shared" si="17"/>
        <v/>
      </c>
      <c r="N64" s="20" t="str">
        <f t="shared" si="18"/>
        <v/>
      </c>
      <c r="P64" s="17">
        <f t="shared" si="1"/>
        <v>180</v>
      </c>
      <c r="Q64" s="17"/>
      <c r="R64" s="18">
        <f t="shared" si="2"/>
        <v>43904.512254901958</v>
      </c>
      <c r="S64" s="18">
        <f t="shared" si="3"/>
        <v>43904.510723039217</v>
      </c>
      <c r="T64" s="18">
        <f t="shared" si="4"/>
        <v>43904.491625816991</v>
      </c>
      <c r="U64" s="18">
        <f t="shared" si="5"/>
        <v>43904.449959150326</v>
      </c>
      <c r="V64" s="18">
        <f t="shared" si="6"/>
        <v>43904.356094681461</v>
      </c>
      <c r="W64" s="18">
        <f t="shared" si="7"/>
        <v>43904.290710066081</v>
      </c>
      <c r="X64" s="18">
        <f t="shared" si="8"/>
        <v>43904.055927457382</v>
      </c>
      <c r="Y64" s="18">
        <f t="shared" si="9"/>
        <v>43904.512602124181</v>
      </c>
      <c r="Z64" s="18"/>
      <c r="AA64" s="18">
        <f t="shared" si="19"/>
        <v>43904.708680555552</v>
      </c>
      <c r="AB64" s="18">
        <f t="shared" si="10"/>
        <v>43904.791666666664</v>
      </c>
      <c r="AC64" s="18">
        <f t="shared" si="11"/>
        <v>43904.427006767</v>
      </c>
      <c r="AD64" s="18">
        <f t="shared" si="12"/>
        <v>43904.854175522873</v>
      </c>
      <c r="AE64" s="18">
        <f t="shared" si="13"/>
        <v>43903.583437504414</v>
      </c>
      <c r="AF64" s="18">
        <f t="shared" si="14"/>
        <v>43902.833437504414</v>
      </c>
      <c r="AG64" s="21">
        <f t="shared" si="20"/>
        <v>43904.792013888888</v>
      </c>
      <c r="AH64" s="18">
        <f t="shared" si="15"/>
        <v>43904.792013888888</v>
      </c>
    </row>
    <row r="65" spans="1:34" x14ac:dyDescent="0.15">
      <c r="A65" s="36">
        <f t="shared" si="21"/>
        <v>61</v>
      </c>
      <c r="B65" s="15"/>
      <c r="C65" s="36">
        <f t="shared" si="25"/>
        <v>0.20000000000001705</v>
      </c>
      <c r="D65" s="37">
        <f t="shared" si="26"/>
        <v>36.600000000000023</v>
      </c>
      <c r="E65" s="38">
        <v>180.10000000000002</v>
      </c>
      <c r="F65" s="15"/>
      <c r="G65" s="15" t="s">
        <v>174</v>
      </c>
      <c r="H65" s="15" t="s">
        <v>38</v>
      </c>
      <c r="I65" s="15"/>
      <c r="J65" s="15"/>
      <c r="K65" s="39"/>
      <c r="L65" s="15" t="s">
        <v>175</v>
      </c>
      <c r="M65" s="19" t="str">
        <f t="shared" si="17"/>
        <v/>
      </c>
      <c r="N65" s="20" t="str">
        <f t="shared" si="18"/>
        <v/>
      </c>
      <c r="P65" s="17">
        <f t="shared" si="1"/>
        <v>180</v>
      </c>
      <c r="Q65" s="17"/>
      <c r="R65" s="18">
        <f t="shared" si="2"/>
        <v>43904.512254901958</v>
      </c>
      <c r="S65" s="18">
        <f t="shared" si="3"/>
        <v>43904.510723039217</v>
      </c>
      <c r="T65" s="18">
        <f t="shared" si="4"/>
        <v>43904.491625816991</v>
      </c>
      <c r="U65" s="18">
        <f t="shared" si="5"/>
        <v>43904.449959150326</v>
      </c>
      <c r="V65" s="18">
        <f t="shared" si="6"/>
        <v>43904.356094681461</v>
      </c>
      <c r="W65" s="18">
        <f t="shared" si="7"/>
        <v>43904.290710066081</v>
      </c>
      <c r="X65" s="18">
        <f t="shared" si="8"/>
        <v>43904.055927457382</v>
      </c>
      <c r="Y65" s="18">
        <f t="shared" si="9"/>
        <v>43904.512602124181</v>
      </c>
      <c r="Z65" s="18"/>
      <c r="AA65" s="18">
        <f t="shared" si="19"/>
        <v>43904.708680555552</v>
      </c>
      <c r="AB65" s="18">
        <f t="shared" si="10"/>
        <v>43904.791666666664</v>
      </c>
      <c r="AC65" s="18">
        <f t="shared" si="11"/>
        <v>43904.427006767</v>
      </c>
      <c r="AD65" s="18">
        <f t="shared" si="12"/>
        <v>43904.854175522873</v>
      </c>
      <c r="AE65" s="18">
        <f t="shared" si="13"/>
        <v>43903.583437504414</v>
      </c>
      <c r="AF65" s="18">
        <f t="shared" si="14"/>
        <v>43902.833437504414</v>
      </c>
      <c r="AG65" s="21">
        <f t="shared" si="20"/>
        <v>43904.792013888888</v>
      </c>
      <c r="AH65" s="18">
        <f t="shared" si="15"/>
        <v>43904.792013888888</v>
      </c>
    </row>
    <row r="66" spans="1:34" x14ac:dyDescent="0.15">
      <c r="A66" s="36">
        <f t="shared" si="21"/>
        <v>62</v>
      </c>
      <c r="B66" s="15"/>
      <c r="C66" s="36">
        <f t="shared" si="25"/>
        <v>1.1999999999999886</v>
      </c>
      <c r="D66" s="37">
        <f t="shared" si="26"/>
        <v>37.800000000000011</v>
      </c>
      <c r="E66" s="38">
        <v>181.3</v>
      </c>
      <c r="F66" s="15"/>
      <c r="G66" s="15" t="s">
        <v>174</v>
      </c>
      <c r="H66" s="15" t="s">
        <v>40</v>
      </c>
      <c r="I66" s="15" t="s">
        <v>59</v>
      </c>
      <c r="J66" s="15"/>
      <c r="K66" s="39"/>
      <c r="L66" s="15" t="s">
        <v>176</v>
      </c>
      <c r="M66" s="19" t="str">
        <f t="shared" si="17"/>
        <v/>
      </c>
      <c r="N66" s="20" t="str">
        <f t="shared" si="18"/>
        <v/>
      </c>
      <c r="P66" s="17">
        <f t="shared" si="1"/>
        <v>181</v>
      </c>
      <c r="Q66" s="17"/>
      <c r="R66" s="18">
        <f t="shared" si="2"/>
        <v>43904.513480392154</v>
      </c>
      <c r="S66" s="18">
        <f t="shared" si="3"/>
        <v>43904.512025122545</v>
      </c>
      <c r="T66" s="18">
        <f t="shared" si="4"/>
        <v>43904.493014705877</v>
      </c>
      <c r="U66" s="18">
        <f t="shared" si="5"/>
        <v>43904.451447245563</v>
      </c>
      <c r="V66" s="18">
        <f t="shared" si="6"/>
        <v>43904.357697245563</v>
      </c>
      <c r="W66" s="18">
        <f t="shared" si="7"/>
        <v>43904.292376732745</v>
      </c>
      <c r="X66" s="18">
        <f t="shared" si="8"/>
        <v>43904.057739051583</v>
      </c>
      <c r="Y66" s="18">
        <f t="shared" si="9"/>
        <v>43904.513827614377</v>
      </c>
      <c r="Z66" s="18"/>
      <c r="AA66" s="18">
        <f t="shared" si="19"/>
        <v>43904.710763888885</v>
      </c>
      <c r="AB66" s="18">
        <f t="shared" si="10"/>
        <v>43904.794444444437</v>
      </c>
      <c r="AC66" s="18">
        <f t="shared" si="11"/>
        <v>43904.430652782634</v>
      </c>
      <c r="AD66" s="18">
        <f t="shared" si="12"/>
        <v>43904.857300600997</v>
      </c>
      <c r="AE66" s="18">
        <f t="shared" si="13"/>
        <v>43903.58760417108</v>
      </c>
      <c r="AF66" s="18">
        <f t="shared" si="14"/>
        <v>43902.838067134042</v>
      </c>
      <c r="AG66" s="21">
        <f t="shared" si="20"/>
        <v>43904.79479166666</v>
      </c>
      <c r="AH66" s="18">
        <f t="shared" si="15"/>
        <v>43904.79479166666</v>
      </c>
    </row>
    <row r="67" spans="1:34" x14ac:dyDescent="0.15">
      <c r="A67" s="36">
        <f t="shared" si="21"/>
        <v>63</v>
      </c>
      <c r="B67" s="15"/>
      <c r="C67" s="36">
        <f t="shared" si="25"/>
        <v>9.9999999999994316E-2</v>
      </c>
      <c r="D67" s="37">
        <f t="shared" si="26"/>
        <v>37.900000000000006</v>
      </c>
      <c r="E67" s="38">
        <v>181.4</v>
      </c>
      <c r="F67" s="15"/>
      <c r="G67" s="15" t="s">
        <v>157</v>
      </c>
      <c r="H67" s="15" t="s">
        <v>40</v>
      </c>
      <c r="I67" s="15"/>
      <c r="J67" s="15" t="s">
        <v>177</v>
      </c>
      <c r="K67" s="39"/>
      <c r="L67" s="15" t="s">
        <v>43</v>
      </c>
      <c r="M67" s="19" t="str">
        <f t="shared" si="17"/>
        <v/>
      </c>
      <c r="N67" s="20" t="str">
        <f t="shared" si="18"/>
        <v/>
      </c>
      <c r="P67" s="17">
        <f t="shared" si="1"/>
        <v>181</v>
      </c>
      <c r="Q67" s="17"/>
      <c r="R67" s="18">
        <f t="shared" si="2"/>
        <v>43904.513480392154</v>
      </c>
      <c r="S67" s="18">
        <f t="shared" si="3"/>
        <v>43904.512025122545</v>
      </c>
      <c r="T67" s="18">
        <f t="shared" si="4"/>
        <v>43904.493014705877</v>
      </c>
      <c r="U67" s="18">
        <f t="shared" si="5"/>
        <v>43904.451447245563</v>
      </c>
      <c r="V67" s="18">
        <f t="shared" si="6"/>
        <v>43904.357697245563</v>
      </c>
      <c r="W67" s="18">
        <f t="shared" si="7"/>
        <v>43904.292376732745</v>
      </c>
      <c r="X67" s="18">
        <f t="shared" si="8"/>
        <v>43904.057739051583</v>
      </c>
      <c r="Y67" s="18">
        <f t="shared" si="9"/>
        <v>43904.513827614377</v>
      </c>
      <c r="Z67" s="18"/>
      <c r="AA67" s="18">
        <f t="shared" si="19"/>
        <v>43904.710763888885</v>
      </c>
      <c r="AB67" s="18">
        <f t="shared" si="10"/>
        <v>43904.794444444437</v>
      </c>
      <c r="AC67" s="18">
        <f t="shared" si="11"/>
        <v>43904.430652782634</v>
      </c>
      <c r="AD67" s="18">
        <f t="shared" si="12"/>
        <v>43904.857300600997</v>
      </c>
      <c r="AE67" s="18">
        <f t="shared" si="13"/>
        <v>43903.58760417108</v>
      </c>
      <c r="AF67" s="18">
        <f t="shared" si="14"/>
        <v>43902.838067134042</v>
      </c>
      <c r="AG67" s="21">
        <f t="shared" si="20"/>
        <v>43904.79479166666</v>
      </c>
      <c r="AH67" s="18">
        <f t="shared" si="15"/>
        <v>43904.79479166666</v>
      </c>
    </row>
    <row r="68" spans="1:34" x14ac:dyDescent="0.15">
      <c r="A68" s="36">
        <f t="shared" si="21"/>
        <v>64</v>
      </c>
      <c r="B68" s="15"/>
      <c r="C68" s="36">
        <f t="shared" si="25"/>
        <v>3.2000000000000171</v>
      </c>
      <c r="D68" s="37">
        <f t="shared" si="26"/>
        <v>41.100000000000023</v>
      </c>
      <c r="E68" s="38">
        <v>184.60000000000002</v>
      </c>
      <c r="F68" s="15"/>
      <c r="G68" s="15" t="s">
        <v>142</v>
      </c>
      <c r="H68" s="15" t="s">
        <v>38</v>
      </c>
      <c r="I68" s="15" t="s">
        <v>59</v>
      </c>
      <c r="J68" s="15"/>
      <c r="K68" s="39"/>
      <c r="L68" s="15" t="s">
        <v>178</v>
      </c>
      <c r="M68" s="19" t="str">
        <f t="shared" si="17"/>
        <v/>
      </c>
      <c r="N68" s="20" t="str">
        <f t="shared" si="18"/>
        <v/>
      </c>
      <c r="P68" s="17">
        <f t="shared" si="1"/>
        <v>185</v>
      </c>
      <c r="Q68" s="17"/>
      <c r="R68" s="18">
        <f t="shared" si="2"/>
        <v>43904.518382352937</v>
      </c>
      <c r="S68" s="18">
        <f t="shared" si="3"/>
        <v>43904.517233455881</v>
      </c>
      <c r="T68" s="18">
        <f t="shared" si="4"/>
        <v>43904.498570261436</v>
      </c>
      <c r="U68" s="18">
        <f t="shared" si="5"/>
        <v>43904.457399626517</v>
      </c>
      <c r="V68" s="18">
        <f t="shared" si="6"/>
        <v>43904.364107501977</v>
      </c>
      <c r="W68" s="18">
        <f t="shared" si="7"/>
        <v>43904.299043399413</v>
      </c>
      <c r="X68" s="18">
        <f t="shared" si="8"/>
        <v>43904.064985428398</v>
      </c>
      <c r="Y68" s="18">
        <f t="shared" si="9"/>
        <v>43904.518729575153</v>
      </c>
      <c r="Z68" s="18"/>
      <c r="AA68" s="18">
        <f t="shared" si="19"/>
        <v>43904.719097222216</v>
      </c>
      <c r="AB68" s="18">
        <f t="shared" si="10"/>
        <v>43904.805555555547</v>
      </c>
      <c r="AC68" s="18">
        <f t="shared" si="11"/>
        <v>43904.445236845168</v>
      </c>
      <c r="AD68" s="18">
        <f t="shared" si="12"/>
        <v>43904.869800913504</v>
      </c>
      <c r="AE68" s="18">
        <f t="shared" si="13"/>
        <v>43903.60427083775</v>
      </c>
      <c r="AF68" s="18">
        <f t="shared" si="14"/>
        <v>43902.85658565256</v>
      </c>
      <c r="AG68" s="21">
        <f t="shared" si="20"/>
        <v>43904.805902777771</v>
      </c>
      <c r="AH68" s="18">
        <f t="shared" si="15"/>
        <v>43904.805902777771</v>
      </c>
    </row>
    <row r="69" spans="1:34" x14ac:dyDescent="0.15">
      <c r="A69" s="36">
        <f t="shared" si="21"/>
        <v>65</v>
      </c>
      <c r="B69" s="15"/>
      <c r="C69" s="36">
        <f t="shared" si="25"/>
        <v>6.2999999999999829</v>
      </c>
      <c r="D69" s="37">
        <f t="shared" si="26"/>
        <v>47.400000000000006</v>
      </c>
      <c r="E69" s="38">
        <v>190.9</v>
      </c>
      <c r="F69" s="15"/>
      <c r="G69" s="15" t="s">
        <v>174</v>
      </c>
      <c r="H69" s="15" t="s">
        <v>38</v>
      </c>
      <c r="I69" s="15" t="s">
        <v>59</v>
      </c>
      <c r="J69" s="15"/>
      <c r="K69" s="39"/>
      <c r="L69" s="15" t="s">
        <v>179</v>
      </c>
      <c r="M69" s="19" t="str">
        <f t="shared" si="17"/>
        <v/>
      </c>
      <c r="N69" s="20" t="str">
        <f t="shared" si="18"/>
        <v/>
      </c>
      <c r="P69" s="17">
        <f t="shared" si="1"/>
        <v>191</v>
      </c>
      <c r="Q69" s="17"/>
      <c r="R69" s="18">
        <f t="shared" si="2"/>
        <v>43904.525735294112</v>
      </c>
      <c r="S69" s="18">
        <f t="shared" si="3"/>
        <v>43904.525045955881</v>
      </c>
      <c r="T69" s="18">
        <f t="shared" si="4"/>
        <v>43904.506903594767</v>
      </c>
      <c r="U69" s="18">
        <f t="shared" si="5"/>
        <v>43904.466328197945</v>
      </c>
      <c r="V69" s="18">
        <f t="shared" si="6"/>
        <v>43904.373722886587</v>
      </c>
      <c r="W69" s="18">
        <f t="shared" si="7"/>
        <v>43904.309043399415</v>
      </c>
      <c r="X69" s="18">
        <f t="shared" si="8"/>
        <v>43904.075854993614</v>
      </c>
      <c r="Y69" s="18">
        <f t="shared" si="9"/>
        <v>43904.526082516335</v>
      </c>
      <c r="Z69" s="18"/>
      <c r="AA69" s="18">
        <f t="shared" si="19"/>
        <v>43904.73159722222</v>
      </c>
      <c r="AB69" s="18">
        <f t="shared" si="10"/>
        <v>43904.822222222218</v>
      </c>
      <c r="AC69" s="18">
        <f t="shared" si="11"/>
        <v>43904.467112938975</v>
      </c>
      <c r="AD69" s="18">
        <f t="shared" si="12"/>
        <v>43904.888551382268</v>
      </c>
      <c r="AE69" s="18">
        <f t="shared" si="13"/>
        <v>43903.629270837751</v>
      </c>
      <c r="AF69" s="18">
        <f t="shared" si="14"/>
        <v>43902.884363430341</v>
      </c>
      <c r="AG69" s="21">
        <f t="shared" si="20"/>
        <v>43904.822569444441</v>
      </c>
      <c r="AH69" s="18">
        <f t="shared" si="15"/>
        <v>43904.822569444441</v>
      </c>
    </row>
    <row r="70" spans="1:34" x14ac:dyDescent="0.15">
      <c r="A70" s="36">
        <f t="shared" si="21"/>
        <v>66</v>
      </c>
      <c r="B70" s="15"/>
      <c r="C70" s="36">
        <f t="shared" si="25"/>
        <v>1.5999999999999943</v>
      </c>
      <c r="D70" s="37">
        <f t="shared" si="26"/>
        <v>49</v>
      </c>
      <c r="E70" s="38">
        <v>192.5</v>
      </c>
      <c r="F70" s="15"/>
      <c r="G70" s="15" t="s">
        <v>174</v>
      </c>
      <c r="H70" s="15" t="s">
        <v>38</v>
      </c>
      <c r="I70" s="15" t="s">
        <v>59</v>
      </c>
      <c r="J70" s="15"/>
      <c r="K70" s="39"/>
      <c r="L70" s="15" t="s">
        <v>180</v>
      </c>
      <c r="M70" s="19" t="str">
        <f t="shared" si="17"/>
        <v/>
      </c>
      <c r="N70" s="20" t="str">
        <f t="shared" si="18"/>
        <v/>
      </c>
      <c r="P70" s="17">
        <f t="shared" ref="P70:P133" si="27">IF(E70&lt;&gt;"",ROUND(E70,0),"")</f>
        <v>193</v>
      </c>
      <c r="Q70" s="17"/>
      <c r="R70" s="18">
        <f t="shared" ref="R70:R133" si="28">IF(E70&lt;&gt;"",M$5+P70/34/24,"")</f>
        <v>43904.528186274511</v>
      </c>
      <c r="S70" s="18">
        <f t="shared" ref="S70:S133" si="29">IF(E70&lt;&gt;"",M$5+200/34/24+(P70-200)/32/24,"")</f>
        <v>43904.527650122545</v>
      </c>
      <c r="T70" s="18">
        <f t="shared" ref="T70:T133" si="30">IF(E70&lt;&gt;"",M$5+200/34/24+200/32/24+(P70-400)/30/24,"")</f>
        <v>43904.509681372547</v>
      </c>
      <c r="U70" s="18">
        <f t="shared" ref="U70:U133" si="31">IF(E70&lt;&gt;"",M$5+200/34/24+200/32/24+200/30/24+(P70-600)/28/24,"")</f>
        <v>43904.469304388418</v>
      </c>
      <c r="V70" s="18">
        <f t="shared" ref="V70:V133" si="32">IF(E70&lt;&gt;"",M$5+200/34/24+200/32/24+200/30/24+400/28/24+(P70-1000)/26/24,"")</f>
        <v>43904.376928014797</v>
      </c>
      <c r="W70" s="18">
        <f t="shared" ref="W70:W133" si="33">IF(E70&lt;&gt;"",M$5+200/34/24+200/32/24+200/30/24+400/28/24+200/26/24+(P70-1200)/25/24,"")</f>
        <v>43904.312376732742</v>
      </c>
      <c r="X70" s="18">
        <f t="shared" ref="X70:X133" si="34">IF(E70&lt;&gt;"",M$5+200/34/24+200/32/24+200/30/24+400/28/24+200/26/24+600/25/24+(P70-1800)/23/24,"")</f>
        <v>43904.079478182022</v>
      </c>
      <c r="Y70" s="18">
        <f t="shared" ref="Y70:Y133" si="35">IF(E70&lt;&gt;"",MAX(R70:X70)*24*60/24/60+1/120/24,"")</f>
        <v>43904.528533496727</v>
      </c>
      <c r="Z70" s="18"/>
      <c r="AA70" s="18">
        <f t="shared" si="19"/>
        <v>43904.735763888886</v>
      </c>
      <c r="AB70" s="18">
        <f t="shared" ref="AB70:AB133" si="36">IF(E70&lt;&gt;"",M$5+4/24+(P70-60)/15/24,"")</f>
        <v>43904.827777777769</v>
      </c>
      <c r="AC70" s="18">
        <f t="shared" ref="AC70:AC133" si="37">IF(E70&lt;&gt;"",M$5+600/15/24+(P70-600)/11.428/24,"")</f>
        <v>43904.474404970242</v>
      </c>
      <c r="AD70" s="18">
        <f t="shared" ref="AD70:AD133" si="38">IF(E70&lt;&gt;"",M$5+600/15/24+400/11.428/24+200/13.333/24+(P70-1200)/13.333/24,"")</f>
        <v>43904.894801538518</v>
      </c>
      <c r="AE70" s="18">
        <f t="shared" ref="AE70:AE133" si="39">IF(E70&lt;&gt;"",M$5+600/15/24+400/11.428/24+200/13.333/24+200/13.333/24+(P70-1400)/10/24,"")</f>
        <v>43903.637604171083</v>
      </c>
      <c r="AF70" s="18">
        <f t="shared" ref="AF70:AF133" si="40">IF(E70&lt;&gt;"",M$5+600/15/24+400/11.428/24+200/13.333/24+200/13.333/24+400/10/24+(P70-1800)/9/24,"")</f>
        <v>43902.893622689597</v>
      </c>
      <c r="AG70" s="21">
        <f t="shared" si="20"/>
        <v>43904.828124999993</v>
      </c>
      <c r="AH70" s="18">
        <f t="shared" ref="AH70:AH133" si="41">IF(P70&lt;=60,AA70,AG70)</f>
        <v>43904.828124999993</v>
      </c>
    </row>
    <row r="71" spans="1:34" x14ac:dyDescent="0.15">
      <c r="A71" s="36">
        <f t="shared" si="21"/>
        <v>67</v>
      </c>
      <c r="B71" s="15"/>
      <c r="C71" s="36">
        <f t="shared" si="25"/>
        <v>0.40000000000000568</v>
      </c>
      <c r="D71" s="37">
        <f t="shared" si="26"/>
        <v>49.400000000000006</v>
      </c>
      <c r="E71" s="38">
        <v>192.9</v>
      </c>
      <c r="F71" s="15"/>
      <c r="G71" s="15" t="s">
        <v>181</v>
      </c>
      <c r="H71" s="15" t="s">
        <v>182</v>
      </c>
      <c r="I71" s="15" t="s">
        <v>59</v>
      </c>
      <c r="J71" s="15"/>
      <c r="K71" s="39"/>
      <c r="L71" s="15" t="s">
        <v>183</v>
      </c>
      <c r="M71" s="19" t="str">
        <f t="shared" ref="M71:M134" si="42">IF(B71="finish",$M$5+$AL$10,IF(B71&lt;&gt;"",Y71,""))</f>
        <v/>
      </c>
      <c r="N71" s="20" t="str">
        <f t="shared" ref="N71:N134" si="43">IF(B71="finish",M$5+AL$11,IF(B71&lt;&gt;"",AH71,""))</f>
        <v/>
      </c>
      <c r="P71" s="17">
        <f t="shared" si="27"/>
        <v>193</v>
      </c>
      <c r="Q71" s="17"/>
      <c r="R71" s="18">
        <f t="shared" si="28"/>
        <v>43904.528186274511</v>
      </c>
      <c r="S71" s="18">
        <f t="shared" si="29"/>
        <v>43904.527650122545</v>
      </c>
      <c r="T71" s="18">
        <f t="shared" si="30"/>
        <v>43904.509681372547</v>
      </c>
      <c r="U71" s="18">
        <f t="shared" si="31"/>
        <v>43904.469304388418</v>
      </c>
      <c r="V71" s="18">
        <f t="shared" si="32"/>
        <v>43904.376928014797</v>
      </c>
      <c r="W71" s="18">
        <f t="shared" si="33"/>
        <v>43904.312376732742</v>
      </c>
      <c r="X71" s="18">
        <f t="shared" si="34"/>
        <v>43904.079478182022</v>
      </c>
      <c r="Y71" s="18">
        <f t="shared" si="35"/>
        <v>43904.528533496727</v>
      </c>
      <c r="Z71" s="18"/>
      <c r="AA71" s="18">
        <f t="shared" ref="AA71:AA134" si="44">IF(E71&lt;&gt;"",(AA$5+P71/20/24)+1/120/24,"")</f>
        <v>43904.735763888886</v>
      </c>
      <c r="AB71" s="18">
        <f t="shared" si="36"/>
        <v>43904.827777777769</v>
      </c>
      <c r="AC71" s="18">
        <f t="shared" si="37"/>
        <v>43904.474404970242</v>
      </c>
      <c r="AD71" s="18">
        <f t="shared" si="38"/>
        <v>43904.894801538518</v>
      </c>
      <c r="AE71" s="18">
        <f t="shared" si="39"/>
        <v>43903.637604171083</v>
      </c>
      <c r="AF71" s="18">
        <f t="shared" si="40"/>
        <v>43902.893622689597</v>
      </c>
      <c r="AG71" s="21">
        <f t="shared" ref="AG71:AG134" si="45">IF(E71&lt;&gt;"",IF(P71&lt;1000,MAX(AB71:AC71),MAX(AD71:AF71))+1/120/24,"")</f>
        <v>43904.828124999993</v>
      </c>
      <c r="AH71" s="18">
        <f t="shared" si="41"/>
        <v>43904.828124999993</v>
      </c>
    </row>
    <row r="72" spans="1:34" x14ac:dyDescent="0.15">
      <c r="A72" s="36">
        <f t="shared" ref="A72:A135" si="46">IF(E72&lt;&gt;"",A71+1,"")</f>
        <v>68</v>
      </c>
      <c r="B72" s="15"/>
      <c r="C72" s="36">
        <f t="shared" si="25"/>
        <v>0.80000000000001137</v>
      </c>
      <c r="D72" s="37">
        <f t="shared" si="26"/>
        <v>50.200000000000017</v>
      </c>
      <c r="E72" s="38">
        <v>193.70000000000002</v>
      </c>
      <c r="F72" s="15"/>
      <c r="G72" s="15" t="s">
        <v>174</v>
      </c>
      <c r="H72" s="15" t="s">
        <v>45</v>
      </c>
      <c r="I72" s="15" t="s">
        <v>59</v>
      </c>
      <c r="J72" s="15"/>
      <c r="K72" s="39"/>
      <c r="L72" s="15" t="s">
        <v>184</v>
      </c>
      <c r="M72" s="19" t="str">
        <f t="shared" si="42"/>
        <v/>
      </c>
      <c r="N72" s="20" t="str">
        <f t="shared" si="43"/>
        <v/>
      </c>
      <c r="P72" s="17">
        <f t="shared" si="27"/>
        <v>194</v>
      </c>
      <c r="Q72" s="17"/>
      <c r="R72" s="18">
        <f t="shared" si="28"/>
        <v>43904.529411764706</v>
      </c>
      <c r="S72" s="18">
        <f t="shared" si="29"/>
        <v>43904.528952205881</v>
      </c>
      <c r="T72" s="18">
        <f t="shared" si="30"/>
        <v>43904.511070261433</v>
      </c>
      <c r="U72" s="18">
        <f t="shared" si="31"/>
        <v>43904.470792483662</v>
      </c>
      <c r="V72" s="18">
        <f t="shared" si="32"/>
        <v>43904.378530578899</v>
      </c>
      <c r="W72" s="18">
        <f t="shared" si="33"/>
        <v>43904.314043399412</v>
      </c>
      <c r="X72" s="18">
        <f t="shared" si="34"/>
        <v>43904.081289776223</v>
      </c>
      <c r="Y72" s="18">
        <f t="shared" si="35"/>
        <v>43904.52975898693</v>
      </c>
      <c r="Z72" s="18"/>
      <c r="AA72" s="18">
        <f t="shared" si="44"/>
        <v>43904.737847222219</v>
      </c>
      <c r="AB72" s="18">
        <f t="shared" si="36"/>
        <v>43904.830555555549</v>
      </c>
      <c r="AC72" s="18">
        <f t="shared" si="37"/>
        <v>43904.478050985876</v>
      </c>
      <c r="AD72" s="18">
        <f t="shared" si="38"/>
        <v>43904.89792661665</v>
      </c>
      <c r="AE72" s="18">
        <f t="shared" si="39"/>
        <v>43903.641770837748</v>
      </c>
      <c r="AF72" s="18">
        <f t="shared" si="40"/>
        <v>43902.898252319232</v>
      </c>
      <c r="AG72" s="21">
        <f t="shared" si="45"/>
        <v>43904.830902777772</v>
      </c>
      <c r="AH72" s="18">
        <f t="shared" si="41"/>
        <v>43904.830902777772</v>
      </c>
    </row>
    <row r="73" spans="1:34" x14ac:dyDescent="0.15">
      <c r="A73" s="36">
        <f t="shared" si="46"/>
        <v>69</v>
      </c>
      <c r="B73" s="15"/>
      <c r="C73" s="36">
        <f t="shared" si="25"/>
        <v>0.79999999999998295</v>
      </c>
      <c r="D73" s="37">
        <f t="shared" si="26"/>
        <v>51</v>
      </c>
      <c r="E73" s="38">
        <v>194.5</v>
      </c>
      <c r="F73" s="15"/>
      <c r="G73" s="15" t="s">
        <v>185</v>
      </c>
      <c r="H73" s="15" t="s">
        <v>38</v>
      </c>
      <c r="I73" s="15"/>
      <c r="J73" s="15" t="s">
        <v>186</v>
      </c>
      <c r="K73" s="39"/>
      <c r="L73" s="15" t="s">
        <v>187</v>
      </c>
      <c r="M73" s="19" t="str">
        <f t="shared" si="42"/>
        <v/>
      </c>
      <c r="N73" s="20" t="str">
        <f t="shared" si="43"/>
        <v/>
      </c>
      <c r="P73" s="17">
        <f t="shared" si="27"/>
        <v>195</v>
      </c>
      <c r="Q73" s="17"/>
      <c r="R73" s="18">
        <f t="shared" si="28"/>
        <v>43904.530637254902</v>
      </c>
      <c r="S73" s="18">
        <f t="shared" si="29"/>
        <v>43904.530254289217</v>
      </c>
      <c r="T73" s="18">
        <f t="shared" si="30"/>
        <v>43904.512459150326</v>
      </c>
      <c r="U73" s="18">
        <f t="shared" si="31"/>
        <v>43904.472280578899</v>
      </c>
      <c r="V73" s="18">
        <f t="shared" si="32"/>
        <v>43904.380133143</v>
      </c>
      <c r="W73" s="18">
        <f t="shared" si="33"/>
        <v>43904.315710066076</v>
      </c>
      <c r="X73" s="18">
        <f t="shared" si="34"/>
        <v>43904.083101370423</v>
      </c>
      <c r="Y73" s="18">
        <f t="shared" si="35"/>
        <v>43904.530984477125</v>
      </c>
      <c r="Z73" s="18"/>
      <c r="AA73" s="18">
        <f t="shared" si="44"/>
        <v>43904.739930555552</v>
      </c>
      <c r="AB73" s="18">
        <f t="shared" si="36"/>
        <v>43904.833333333328</v>
      </c>
      <c r="AC73" s="18">
        <f t="shared" si="37"/>
        <v>43904.481697001509</v>
      </c>
      <c r="AD73" s="18">
        <f t="shared" si="38"/>
        <v>43904.901051694775</v>
      </c>
      <c r="AE73" s="18">
        <f t="shared" si="39"/>
        <v>43903.645937504414</v>
      </c>
      <c r="AF73" s="18">
        <f t="shared" si="40"/>
        <v>43902.902881948859</v>
      </c>
      <c r="AG73" s="21">
        <f t="shared" si="45"/>
        <v>43904.833680555552</v>
      </c>
      <c r="AH73" s="18">
        <f t="shared" si="41"/>
        <v>43904.833680555552</v>
      </c>
    </row>
    <row r="74" spans="1:34" x14ac:dyDescent="0.15">
      <c r="A74" s="36">
        <f t="shared" si="46"/>
        <v>70</v>
      </c>
      <c r="B74" s="15"/>
      <c r="C74" s="36">
        <f t="shared" si="25"/>
        <v>3.1000000000000227</v>
      </c>
      <c r="D74" s="37">
        <f t="shared" si="26"/>
        <v>54.100000000000023</v>
      </c>
      <c r="E74" s="38">
        <v>197.60000000000002</v>
      </c>
      <c r="F74" s="15" t="s">
        <v>188</v>
      </c>
      <c r="G74" s="15" t="s">
        <v>42</v>
      </c>
      <c r="H74" s="15" t="s">
        <v>40</v>
      </c>
      <c r="I74" s="15" t="s">
        <v>46</v>
      </c>
      <c r="J74" s="15" t="s">
        <v>189</v>
      </c>
      <c r="K74" s="39" t="s">
        <v>190</v>
      </c>
      <c r="L74" s="15" t="s">
        <v>191</v>
      </c>
      <c r="M74" s="19" t="str">
        <f t="shared" si="42"/>
        <v/>
      </c>
      <c r="N74" s="20" t="str">
        <f t="shared" si="43"/>
        <v/>
      </c>
      <c r="P74" s="17">
        <f t="shared" si="27"/>
        <v>198</v>
      </c>
      <c r="Q74" s="17"/>
      <c r="R74" s="18">
        <f t="shared" si="28"/>
        <v>43904.534313725489</v>
      </c>
      <c r="S74" s="18">
        <f t="shared" si="29"/>
        <v>43904.534160539217</v>
      </c>
      <c r="T74" s="18">
        <f t="shared" si="30"/>
        <v>43904.516625816992</v>
      </c>
      <c r="U74" s="18">
        <f t="shared" si="31"/>
        <v>43904.476744864609</v>
      </c>
      <c r="V74" s="18">
        <f t="shared" si="32"/>
        <v>43904.384940835305</v>
      </c>
      <c r="W74" s="18">
        <f t="shared" si="33"/>
        <v>43904.32071006608</v>
      </c>
      <c r="X74" s="18">
        <f t="shared" si="34"/>
        <v>43904.088536153038</v>
      </c>
      <c r="Y74" s="18">
        <f t="shared" si="35"/>
        <v>43904.53466094772</v>
      </c>
      <c r="Z74" s="18"/>
      <c r="AA74" s="18">
        <f t="shared" si="44"/>
        <v>43904.74618055555</v>
      </c>
      <c r="AB74" s="18">
        <f t="shared" si="36"/>
        <v>43904.84166666666</v>
      </c>
      <c r="AC74" s="18">
        <f t="shared" si="37"/>
        <v>43904.492635048417</v>
      </c>
      <c r="AD74" s="18">
        <f t="shared" si="38"/>
        <v>43904.910426929157</v>
      </c>
      <c r="AE74" s="18">
        <f t="shared" si="39"/>
        <v>43903.658437504419</v>
      </c>
      <c r="AF74" s="18">
        <f t="shared" si="40"/>
        <v>43902.91677083775</v>
      </c>
      <c r="AG74" s="21">
        <f t="shared" si="45"/>
        <v>43904.842013888883</v>
      </c>
      <c r="AH74" s="18">
        <f t="shared" si="41"/>
        <v>43904.842013888883</v>
      </c>
    </row>
    <row r="75" spans="1:34" x14ac:dyDescent="0.15">
      <c r="A75" s="36">
        <f t="shared" si="46"/>
        <v>71</v>
      </c>
      <c r="B75" s="15"/>
      <c r="C75" s="36">
        <f t="shared" si="25"/>
        <v>2.0999999999999943</v>
      </c>
      <c r="D75" s="37">
        <f t="shared" si="26"/>
        <v>56.200000000000017</v>
      </c>
      <c r="E75" s="38">
        <v>199.70000000000002</v>
      </c>
      <c r="F75" s="15" t="s">
        <v>192</v>
      </c>
      <c r="G75" s="15" t="s">
        <v>44</v>
      </c>
      <c r="H75" s="15" t="s">
        <v>38</v>
      </c>
      <c r="I75" s="15" t="s">
        <v>46</v>
      </c>
      <c r="J75" s="15"/>
      <c r="K75" s="39" t="s">
        <v>193</v>
      </c>
      <c r="L75" s="15" t="s">
        <v>194</v>
      </c>
      <c r="M75" s="19" t="str">
        <f t="shared" si="42"/>
        <v/>
      </c>
      <c r="N75" s="20" t="str">
        <f t="shared" si="43"/>
        <v/>
      </c>
      <c r="P75" s="17">
        <f t="shared" si="27"/>
        <v>200</v>
      </c>
      <c r="Q75" s="17"/>
      <c r="R75" s="18">
        <f t="shared" si="28"/>
        <v>43904.536764705881</v>
      </c>
      <c r="S75" s="18">
        <f t="shared" si="29"/>
        <v>43904.536764705881</v>
      </c>
      <c r="T75" s="18">
        <f t="shared" si="30"/>
        <v>43904.519403594764</v>
      </c>
      <c r="U75" s="18">
        <f t="shared" si="31"/>
        <v>43904.47972105509</v>
      </c>
      <c r="V75" s="18">
        <f t="shared" si="32"/>
        <v>43904.388145963509</v>
      </c>
      <c r="W75" s="18">
        <f t="shared" si="33"/>
        <v>43904.324043399414</v>
      </c>
      <c r="X75" s="18">
        <f t="shared" si="34"/>
        <v>43904.092159341439</v>
      </c>
      <c r="Y75" s="18">
        <f t="shared" si="35"/>
        <v>43904.537111928112</v>
      </c>
      <c r="Z75" s="18"/>
      <c r="AA75" s="18">
        <f t="shared" si="44"/>
        <v>43904.750347222216</v>
      </c>
      <c r="AB75" s="18">
        <f t="shared" si="36"/>
        <v>43904.847222222219</v>
      </c>
      <c r="AC75" s="18">
        <f t="shared" si="37"/>
        <v>43904.499927079683</v>
      </c>
      <c r="AD75" s="18">
        <f t="shared" si="38"/>
        <v>43904.916677085406</v>
      </c>
      <c r="AE75" s="18">
        <f t="shared" si="39"/>
        <v>43903.66677083775</v>
      </c>
      <c r="AF75" s="18">
        <f t="shared" si="40"/>
        <v>43902.926030097005</v>
      </c>
      <c r="AG75" s="21">
        <f t="shared" si="45"/>
        <v>43904.847569444442</v>
      </c>
      <c r="AH75" s="18">
        <f t="shared" si="41"/>
        <v>43904.847569444442</v>
      </c>
    </row>
    <row r="76" spans="1:34" x14ac:dyDescent="0.15">
      <c r="A76" s="36">
        <f t="shared" si="46"/>
        <v>72</v>
      </c>
      <c r="B76" s="15" t="s">
        <v>205</v>
      </c>
      <c r="C76" s="36">
        <f t="shared" si="25"/>
        <v>3.1999999999999886</v>
      </c>
      <c r="D76" s="37">
        <f t="shared" si="26"/>
        <v>59.400000000000006</v>
      </c>
      <c r="E76" s="38">
        <v>202.9</v>
      </c>
      <c r="F76" s="15" t="s">
        <v>36</v>
      </c>
      <c r="G76" s="15" t="s">
        <v>39</v>
      </c>
      <c r="H76" s="15" t="s">
        <v>40</v>
      </c>
      <c r="I76" s="15"/>
      <c r="J76" s="15"/>
      <c r="K76" s="39" t="s">
        <v>206</v>
      </c>
      <c r="L76" s="15" t="s">
        <v>207</v>
      </c>
      <c r="M76" s="19">
        <f t="shared" ca="1" si="42"/>
        <v>43904.537111928104</v>
      </c>
      <c r="N76" s="20">
        <f t="shared" ca="1" si="43"/>
        <v>43904.854166666664</v>
      </c>
      <c r="P76" s="17">
        <f t="shared" si="27"/>
        <v>203</v>
      </c>
      <c r="Q76" s="17"/>
      <c r="R76" s="18">
        <f t="shared" si="28"/>
        <v>43904.540441176468</v>
      </c>
      <c r="S76" s="18">
        <f t="shared" si="29"/>
        <v>43904.540670955881</v>
      </c>
      <c r="T76" s="18">
        <f t="shared" si="30"/>
        <v>43904.523570261437</v>
      </c>
      <c r="U76" s="18">
        <f t="shared" si="31"/>
        <v>43904.4841853408</v>
      </c>
      <c r="V76" s="18">
        <f t="shared" si="32"/>
        <v>43904.392953655821</v>
      </c>
      <c r="W76" s="18">
        <f t="shared" si="33"/>
        <v>43904.329043399412</v>
      </c>
      <c r="X76" s="18">
        <f t="shared" si="34"/>
        <v>43904.097594124047</v>
      </c>
      <c r="Y76" s="18">
        <f t="shared" si="35"/>
        <v>43904.541018178112</v>
      </c>
      <c r="Z76" s="18"/>
      <c r="AA76" s="18">
        <f t="shared" si="44"/>
        <v>43904.756597222222</v>
      </c>
      <c r="AB76" s="18">
        <f t="shared" si="36"/>
        <v>43904.85555555555</v>
      </c>
      <c r="AC76" s="18">
        <f t="shared" si="37"/>
        <v>43904.510865126584</v>
      </c>
      <c r="AD76" s="18">
        <f t="shared" si="38"/>
        <v>43904.926052319788</v>
      </c>
      <c r="AE76" s="18">
        <f t="shared" si="39"/>
        <v>43903.679270837747</v>
      </c>
      <c r="AF76" s="18">
        <f t="shared" si="40"/>
        <v>43902.939918985896</v>
      </c>
      <c r="AG76" s="21">
        <f t="shared" si="45"/>
        <v>43904.855902777774</v>
      </c>
      <c r="AH76" s="18">
        <f t="shared" si="41"/>
        <v>43904.855902777774</v>
      </c>
    </row>
    <row r="77" spans="1:34" x14ac:dyDescent="0.15">
      <c r="A77" s="36" t="str">
        <f t="shared" si="46"/>
        <v/>
      </c>
      <c r="B77" s="15"/>
      <c r="C77" s="36" t="str">
        <f t="shared" si="25"/>
        <v/>
      </c>
      <c r="D77" s="37" t="str">
        <f t="shared" si="26"/>
        <v/>
      </c>
      <c r="E77" s="38"/>
      <c r="F77" s="15"/>
      <c r="G77" s="15"/>
      <c r="H77" s="15"/>
      <c r="I77" s="15"/>
      <c r="J77" s="15"/>
      <c r="K77" s="39"/>
      <c r="L77" s="15"/>
      <c r="M77" s="19" t="str">
        <f t="shared" si="42"/>
        <v/>
      </c>
      <c r="N77" s="20" t="str">
        <f t="shared" si="43"/>
        <v/>
      </c>
      <c r="P77" s="17" t="str">
        <f t="shared" si="27"/>
        <v/>
      </c>
      <c r="Q77" s="17"/>
      <c r="R77" s="18" t="str">
        <f t="shared" si="28"/>
        <v/>
      </c>
      <c r="S77" s="18" t="str">
        <f t="shared" si="29"/>
        <v/>
      </c>
      <c r="T77" s="18" t="str">
        <f t="shared" si="30"/>
        <v/>
      </c>
      <c r="U77" s="18" t="str">
        <f t="shared" si="31"/>
        <v/>
      </c>
      <c r="V77" s="18" t="str">
        <f t="shared" si="32"/>
        <v/>
      </c>
      <c r="W77" s="18" t="str">
        <f t="shared" si="33"/>
        <v/>
      </c>
      <c r="X77" s="18" t="str">
        <f t="shared" si="34"/>
        <v/>
      </c>
      <c r="Y77" s="18" t="str">
        <f t="shared" si="35"/>
        <v/>
      </c>
      <c r="Z77" s="18"/>
      <c r="AA77" s="18" t="str">
        <f t="shared" si="44"/>
        <v/>
      </c>
      <c r="AB77" s="18" t="str">
        <f t="shared" si="36"/>
        <v/>
      </c>
      <c r="AC77" s="18" t="str">
        <f t="shared" si="37"/>
        <v/>
      </c>
      <c r="AD77" s="18" t="str">
        <f t="shared" si="38"/>
        <v/>
      </c>
      <c r="AE77" s="18" t="str">
        <f t="shared" si="39"/>
        <v/>
      </c>
      <c r="AF77" s="18" t="str">
        <f t="shared" si="40"/>
        <v/>
      </c>
      <c r="AG77" s="21" t="str">
        <f t="shared" si="45"/>
        <v/>
      </c>
      <c r="AH77" s="18" t="str">
        <f t="shared" si="41"/>
        <v/>
      </c>
    </row>
    <row r="78" spans="1:34" x14ac:dyDescent="0.15">
      <c r="A78" s="36" t="str">
        <f t="shared" si="46"/>
        <v/>
      </c>
      <c r="B78" s="15"/>
      <c r="C78" s="36" t="str">
        <f t="shared" si="25"/>
        <v/>
      </c>
      <c r="D78" s="37" t="str">
        <f t="shared" si="26"/>
        <v/>
      </c>
      <c r="E78" s="38"/>
      <c r="F78" s="15"/>
      <c r="G78" s="15"/>
      <c r="H78" s="15"/>
      <c r="I78" s="15"/>
      <c r="J78" s="15"/>
      <c r="K78" s="39"/>
      <c r="L78" s="15"/>
      <c r="M78" s="19" t="str">
        <f t="shared" si="42"/>
        <v/>
      </c>
      <c r="N78" s="20" t="str">
        <f t="shared" si="43"/>
        <v/>
      </c>
      <c r="P78" s="17" t="str">
        <f t="shared" si="27"/>
        <v/>
      </c>
      <c r="Q78" s="17"/>
      <c r="R78" s="18" t="str">
        <f t="shared" si="28"/>
        <v/>
      </c>
      <c r="S78" s="18" t="str">
        <f t="shared" si="29"/>
        <v/>
      </c>
      <c r="T78" s="18" t="str">
        <f t="shared" si="30"/>
        <v/>
      </c>
      <c r="U78" s="18" t="str">
        <f t="shared" si="31"/>
        <v/>
      </c>
      <c r="V78" s="18" t="str">
        <f t="shared" si="32"/>
        <v/>
      </c>
      <c r="W78" s="18" t="str">
        <f t="shared" si="33"/>
        <v/>
      </c>
      <c r="X78" s="18" t="str">
        <f t="shared" si="34"/>
        <v/>
      </c>
      <c r="Y78" s="18" t="str">
        <f t="shared" si="35"/>
        <v/>
      </c>
      <c r="Z78" s="18"/>
      <c r="AA78" s="18" t="str">
        <f t="shared" si="44"/>
        <v/>
      </c>
      <c r="AB78" s="18" t="str">
        <f t="shared" si="36"/>
        <v/>
      </c>
      <c r="AC78" s="18" t="str">
        <f t="shared" si="37"/>
        <v/>
      </c>
      <c r="AD78" s="18" t="str">
        <f t="shared" si="38"/>
        <v/>
      </c>
      <c r="AE78" s="18" t="str">
        <f t="shared" si="39"/>
        <v/>
      </c>
      <c r="AF78" s="18" t="str">
        <f t="shared" si="40"/>
        <v/>
      </c>
      <c r="AG78" s="21" t="str">
        <f t="shared" si="45"/>
        <v/>
      </c>
      <c r="AH78" s="18" t="str">
        <f t="shared" si="41"/>
        <v/>
      </c>
    </row>
    <row r="79" spans="1:34" x14ac:dyDescent="0.15">
      <c r="A79" s="36" t="str">
        <f t="shared" si="46"/>
        <v/>
      </c>
      <c r="B79" s="15"/>
      <c r="C79" s="36" t="str">
        <f t="shared" ref="C79:C136" si="47">IF(E79&lt;&gt;"",E79-E78,"")</f>
        <v/>
      </c>
      <c r="D79" s="37" t="str">
        <f t="shared" si="24"/>
        <v/>
      </c>
      <c r="E79" s="38"/>
      <c r="F79" s="15"/>
      <c r="G79" s="15"/>
      <c r="H79" s="15"/>
      <c r="I79" s="15"/>
      <c r="J79" s="15"/>
      <c r="K79" s="39"/>
      <c r="L79" s="15"/>
      <c r="M79" s="19" t="str">
        <f t="shared" si="42"/>
        <v/>
      </c>
      <c r="N79" s="20" t="str">
        <f t="shared" si="43"/>
        <v/>
      </c>
      <c r="P79" s="17" t="str">
        <f t="shared" si="27"/>
        <v/>
      </c>
      <c r="Q79" s="17"/>
      <c r="R79" s="18" t="str">
        <f t="shared" si="28"/>
        <v/>
      </c>
      <c r="S79" s="18" t="str">
        <f t="shared" si="29"/>
        <v/>
      </c>
      <c r="T79" s="18" t="str">
        <f t="shared" si="30"/>
        <v/>
      </c>
      <c r="U79" s="18" t="str">
        <f t="shared" si="31"/>
        <v/>
      </c>
      <c r="V79" s="18" t="str">
        <f t="shared" si="32"/>
        <v/>
      </c>
      <c r="W79" s="18" t="str">
        <f t="shared" si="33"/>
        <v/>
      </c>
      <c r="X79" s="18" t="str">
        <f t="shared" si="34"/>
        <v/>
      </c>
      <c r="Y79" s="18" t="str">
        <f t="shared" si="35"/>
        <v/>
      </c>
      <c r="Z79" s="18"/>
      <c r="AA79" s="18" t="str">
        <f t="shared" si="44"/>
        <v/>
      </c>
      <c r="AB79" s="18" t="str">
        <f t="shared" si="36"/>
        <v/>
      </c>
      <c r="AC79" s="18" t="str">
        <f t="shared" si="37"/>
        <v/>
      </c>
      <c r="AD79" s="18" t="str">
        <f t="shared" si="38"/>
        <v/>
      </c>
      <c r="AE79" s="18" t="str">
        <f t="shared" si="39"/>
        <v/>
      </c>
      <c r="AF79" s="18" t="str">
        <f t="shared" si="40"/>
        <v/>
      </c>
      <c r="AG79" s="21" t="str">
        <f t="shared" si="45"/>
        <v/>
      </c>
      <c r="AH79" s="18" t="str">
        <f t="shared" si="41"/>
        <v/>
      </c>
    </row>
    <row r="80" spans="1:34" x14ac:dyDescent="0.15">
      <c r="A80" s="36" t="str">
        <f t="shared" si="46"/>
        <v/>
      </c>
      <c r="B80" s="15"/>
      <c r="C80" s="36" t="str">
        <f t="shared" si="47"/>
        <v/>
      </c>
      <c r="D80" s="37" t="str">
        <f t="shared" si="24"/>
        <v/>
      </c>
      <c r="E80" s="38"/>
      <c r="F80" s="15"/>
      <c r="G80" s="15"/>
      <c r="H80" s="15"/>
      <c r="I80" s="15"/>
      <c r="J80" s="15"/>
      <c r="K80" s="39"/>
      <c r="L80" s="15"/>
      <c r="M80" s="19" t="str">
        <f t="shared" si="42"/>
        <v/>
      </c>
      <c r="N80" s="20" t="str">
        <f t="shared" si="43"/>
        <v/>
      </c>
      <c r="P80" s="17" t="str">
        <f t="shared" si="27"/>
        <v/>
      </c>
      <c r="Q80" s="17"/>
      <c r="R80" s="18" t="str">
        <f t="shared" si="28"/>
        <v/>
      </c>
      <c r="S80" s="18" t="str">
        <f t="shared" si="29"/>
        <v/>
      </c>
      <c r="T80" s="18" t="str">
        <f t="shared" si="30"/>
        <v/>
      </c>
      <c r="U80" s="18" t="str">
        <f t="shared" si="31"/>
        <v/>
      </c>
      <c r="V80" s="18" t="str">
        <f t="shared" si="32"/>
        <v/>
      </c>
      <c r="W80" s="18" t="str">
        <f t="shared" si="33"/>
        <v/>
      </c>
      <c r="X80" s="18" t="str">
        <f t="shared" si="34"/>
        <v/>
      </c>
      <c r="Y80" s="18" t="str">
        <f t="shared" si="35"/>
        <v/>
      </c>
      <c r="Z80" s="18"/>
      <c r="AA80" s="18" t="str">
        <f t="shared" si="44"/>
        <v/>
      </c>
      <c r="AB80" s="18" t="str">
        <f t="shared" si="36"/>
        <v/>
      </c>
      <c r="AC80" s="18" t="str">
        <f t="shared" si="37"/>
        <v/>
      </c>
      <c r="AD80" s="18" t="str">
        <f t="shared" si="38"/>
        <v/>
      </c>
      <c r="AE80" s="18" t="str">
        <f t="shared" si="39"/>
        <v/>
      </c>
      <c r="AF80" s="18" t="str">
        <f t="shared" si="40"/>
        <v/>
      </c>
      <c r="AG80" s="21" t="str">
        <f t="shared" si="45"/>
        <v/>
      </c>
      <c r="AH80" s="18" t="str">
        <f t="shared" si="41"/>
        <v/>
      </c>
    </row>
    <row r="81" spans="1:34" x14ac:dyDescent="0.15">
      <c r="A81" s="36" t="str">
        <f t="shared" si="46"/>
        <v/>
      </c>
      <c r="B81" s="15"/>
      <c r="C81" s="36" t="str">
        <f t="shared" si="47"/>
        <v/>
      </c>
      <c r="D81" s="37" t="str">
        <f t="shared" si="24"/>
        <v/>
      </c>
      <c r="E81" s="38"/>
      <c r="F81" s="15"/>
      <c r="G81" s="15"/>
      <c r="H81" s="15"/>
      <c r="I81" s="15"/>
      <c r="J81" s="15"/>
      <c r="K81" s="39"/>
      <c r="L81" s="15"/>
      <c r="M81" s="19" t="str">
        <f t="shared" si="42"/>
        <v/>
      </c>
      <c r="N81" s="20" t="str">
        <f t="shared" si="43"/>
        <v/>
      </c>
      <c r="P81" s="17" t="str">
        <f t="shared" si="27"/>
        <v/>
      </c>
      <c r="Q81" s="17"/>
      <c r="R81" s="18" t="str">
        <f t="shared" si="28"/>
        <v/>
      </c>
      <c r="S81" s="18" t="str">
        <f t="shared" si="29"/>
        <v/>
      </c>
      <c r="T81" s="18" t="str">
        <f t="shared" si="30"/>
        <v/>
      </c>
      <c r="U81" s="18" t="str">
        <f t="shared" si="31"/>
        <v/>
      </c>
      <c r="V81" s="18" t="str">
        <f t="shared" si="32"/>
        <v/>
      </c>
      <c r="W81" s="18" t="str">
        <f t="shared" si="33"/>
        <v/>
      </c>
      <c r="X81" s="18" t="str">
        <f t="shared" si="34"/>
        <v/>
      </c>
      <c r="Y81" s="18" t="str">
        <f t="shared" si="35"/>
        <v/>
      </c>
      <c r="Z81" s="18"/>
      <c r="AA81" s="18" t="str">
        <f t="shared" si="44"/>
        <v/>
      </c>
      <c r="AB81" s="18" t="str">
        <f t="shared" si="36"/>
        <v/>
      </c>
      <c r="AC81" s="18" t="str">
        <f t="shared" si="37"/>
        <v/>
      </c>
      <c r="AD81" s="18" t="str">
        <f t="shared" si="38"/>
        <v/>
      </c>
      <c r="AE81" s="18" t="str">
        <f t="shared" si="39"/>
        <v/>
      </c>
      <c r="AF81" s="18" t="str">
        <f t="shared" si="40"/>
        <v/>
      </c>
      <c r="AG81" s="21" t="str">
        <f t="shared" si="45"/>
        <v/>
      </c>
      <c r="AH81" s="18" t="str">
        <f t="shared" si="41"/>
        <v/>
      </c>
    </row>
    <row r="82" spans="1:34" x14ac:dyDescent="0.15">
      <c r="A82" s="36" t="str">
        <f t="shared" si="46"/>
        <v/>
      </c>
      <c r="B82" s="15"/>
      <c r="C82" s="36" t="str">
        <f t="shared" si="47"/>
        <v/>
      </c>
      <c r="D82" s="37" t="str">
        <f t="shared" ref="D82:D145" si="48">IF(E82&lt;&gt;"",IF(B81="",D81+C82,C82),"")</f>
        <v/>
      </c>
      <c r="E82" s="38"/>
      <c r="F82" s="15"/>
      <c r="G82" s="15"/>
      <c r="H82" s="15"/>
      <c r="I82" s="15"/>
      <c r="J82" s="15"/>
      <c r="K82" s="39"/>
      <c r="L82" s="15"/>
      <c r="M82" s="19" t="str">
        <f t="shared" si="42"/>
        <v/>
      </c>
      <c r="N82" s="20" t="str">
        <f t="shared" si="43"/>
        <v/>
      </c>
      <c r="P82" s="17" t="str">
        <f t="shared" si="27"/>
        <v/>
      </c>
      <c r="Q82" s="17"/>
      <c r="R82" s="18" t="str">
        <f t="shared" si="28"/>
        <v/>
      </c>
      <c r="S82" s="18" t="str">
        <f t="shared" si="29"/>
        <v/>
      </c>
      <c r="T82" s="18" t="str">
        <f t="shared" si="30"/>
        <v/>
      </c>
      <c r="U82" s="18" t="str">
        <f t="shared" si="31"/>
        <v/>
      </c>
      <c r="V82" s="18" t="str">
        <f t="shared" si="32"/>
        <v/>
      </c>
      <c r="W82" s="18" t="str">
        <f t="shared" si="33"/>
        <v/>
      </c>
      <c r="X82" s="18" t="str">
        <f t="shared" si="34"/>
        <v/>
      </c>
      <c r="Y82" s="18" t="str">
        <f t="shared" si="35"/>
        <v/>
      </c>
      <c r="Z82" s="18"/>
      <c r="AA82" s="18" t="str">
        <f t="shared" si="44"/>
        <v/>
      </c>
      <c r="AB82" s="18" t="str">
        <f t="shared" si="36"/>
        <v/>
      </c>
      <c r="AC82" s="18" t="str">
        <f t="shared" si="37"/>
        <v/>
      </c>
      <c r="AD82" s="18" t="str">
        <f t="shared" si="38"/>
        <v/>
      </c>
      <c r="AE82" s="18" t="str">
        <f t="shared" si="39"/>
        <v/>
      </c>
      <c r="AF82" s="18" t="str">
        <f t="shared" si="40"/>
        <v/>
      </c>
      <c r="AG82" s="21" t="str">
        <f t="shared" si="45"/>
        <v/>
      </c>
      <c r="AH82" s="18" t="str">
        <f t="shared" si="41"/>
        <v/>
      </c>
    </row>
    <row r="83" spans="1:34" x14ac:dyDescent="0.15">
      <c r="A83" s="36" t="str">
        <f t="shared" si="46"/>
        <v/>
      </c>
      <c r="B83" s="15"/>
      <c r="C83" s="36" t="str">
        <f t="shared" si="47"/>
        <v/>
      </c>
      <c r="D83" s="37" t="str">
        <f t="shared" si="48"/>
        <v/>
      </c>
      <c r="E83" s="38"/>
      <c r="F83" s="15"/>
      <c r="G83" s="15"/>
      <c r="H83" s="15"/>
      <c r="I83" s="15"/>
      <c r="J83" s="15"/>
      <c r="K83" s="39"/>
      <c r="L83" s="15"/>
      <c r="M83" s="19" t="str">
        <f t="shared" si="42"/>
        <v/>
      </c>
      <c r="N83" s="20" t="str">
        <f t="shared" si="43"/>
        <v/>
      </c>
      <c r="P83" s="17" t="str">
        <f t="shared" si="27"/>
        <v/>
      </c>
      <c r="Q83" s="17"/>
      <c r="R83" s="18" t="str">
        <f t="shared" si="28"/>
        <v/>
      </c>
      <c r="S83" s="18" t="str">
        <f t="shared" si="29"/>
        <v/>
      </c>
      <c r="T83" s="18" t="str">
        <f t="shared" si="30"/>
        <v/>
      </c>
      <c r="U83" s="18" t="str">
        <f t="shared" si="31"/>
        <v/>
      </c>
      <c r="V83" s="18" t="str">
        <f t="shared" si="32"/>
        <v/>
      </c>
      <c r="W83" s="18" t="str">
        <f t="shared" si="33"/>
        <v/>
      </c>
      <c r="X83" s="18" t="str">
        <f t="shared" si="34"/>
        <v/>
      </c>
      <c r="Y83" s="18" t="str">
        <f t="shared" si="35"/>
        <v/>
      </c>
      <c r="Z83" s="18"/>
      <c r="AA83" s="18" t="str">
        <f t="shared" si="44"/>
        <v/>
      </c>
      <c r="AB83" s="18" t="str">
        <f t="shared" si="36"/>
        <v/>
      </c>
      <c r="AC83" s="18" t="str">
        <f t="shared" si="37"/>
        <v/>
      </c>
      <c r="AD83" s="18" t="str">
        <f t="shared" si="38"/>
        <v/>
      </c>
      <c r="AE83" s="18" t="str">
        <f t="shared" si="39"/>
        <v/>
      </c>
      <c r="AF83" s="18" t="str">
        <f t="shared" si="40"/>
        <v/>
      </c>
      <c r="AG83" s="21" t="str">
        <f t="shared" si="45"/>
        <v/>
      </c>
      <c r="AH83" s="18" t="str">
        <f t="shared" si="41"/>
        <v/>
      </c>
    </row>
    <row r="84" spans="1:34" x14ac:dyDescent="0.15">
      <c r="A84" s="36" t="str">
        <f t="shared" si="46"/>
        <v/>
      </c>
      <c r="B84" s="15"/>
      <c r="C84" s="36" t="str">
        <f t="shared" si="47"/>
        <v/>
      </c>
      <c r="D84" s="37" t="str">
        <f t="shared" si="48"/>
        <v/>
      </c>
      <c r="E84" s="38"/>
      <c r="F84" s="15"/>
      <c r="G84" s="15"/>
      <c r="H84" s="15"/>
      <c r="I84" s="15"/>
      <c r="J84" s="15"/>
      <c r="K84" s="39"/>
      <c r="L84" s="15"/>
      <c r="M84" s="19" t="str">
        <f t="shared" si="42"/>
        <v/>
      </c>
      <c r="N84" s="20" t="str">
        <f t="shared" si="43"/>
        <v/>
      </c>
      <c r="P84" s="17" t="str">
        <f t="shared" si="27"/>
        <v/>
      </c>
      <c r="Q84" s="17"/>
      <c r="R84" s="18" t="str">
        <f t="shared" si="28"/>
        <v/>
      </c>
      <c r="S84" s="18" t="str">
        <f t="shared" si="29"/>
        <v/>
      </c>
      <c r="T84" s="18" t="str">
        <f t="shared" si="30"/>
        <v/>
      </c>
      <c r="U84" s="18" t="str">
        <f t="shared" si="31"/>
        <v/>
      </c>
      <c r="V84" s="18" t="str">
        <f t="shared" si="32"/>
        <v/>
      </c>
      <c r="W84" s="18" t="str">
        <f t="shared" si="33"/>
        <v/>
      </c>
      <c r="X84" s="18" t="str">
        <f t="shared" si="34"/>
        <v/>
      </c>
      <c r="Y84" s="18" t="str">
        <f t="shared" si="35"/>
        <v/>
      </c>
      <c r="Z84" s="18"/>
      <c r="AA84" s="18" t="str">
        <f t="shared" si="44"/>
        <v/>
      </c>
      <c r="AB84" s="18" t="str">
        <f t="shared" si="36"/>
        <v/>
      </c>
      <c r="AC84" s="18" t="str">
        <f t="shared" si="37"/>
        <v/>
      </c>
      <c r="AD84" s="18" t="str">
        <f t="shared" si="38"/>
        <v/>
      </c>
      <c r="AE84" s="18" t="str">
        <f t="shared" si="39"/>
        <v/>
      </c>
      <c r="AF84" s="18" t="str">
        <f t="shared" si="40"/>
        <v/>
      </c>
      <c r="AG84" s="21" t="str">
        <f t="shared" si="45"/>
        <v/>
      </c>
      <c r="AH84" s="18" t="str">
        <f t="shared" si="41"/>
        <v/>
      </c>
    </row>
    <row r="85" spans="1:34" x14ac:dyDescent="0.15">
      <c r="A85" s="36" t="str">
        <f t="shared" si="46"/>
        <v/>
      </c>
      <c r="B85" s="15"/>
      <c r="C85" s="36" t="str">
        <f t="shared" si="47"/>
        <v/>
      </c>
      <c r="D85" s="37" t="str">
        <f t="shared" si="48"/>
        <v/>
      </c>
      <c r="E85" s="38"/>
      <c r="F85" s="15"/>
      <c r="G85" s="15"/>
      <c r="H85" s="15"/>
      <c r="I85" s="15"/>
      <c r="J85" s="15"/>
      <c r="K85" s="39"/>
      <c r="L85" s="15"/>
      <c r="M85" s="19" t="str">
        <f t="shared" si="42"/>
        <v/>
      </c>
      <c r="N85" s="20" t="str">
        <f t="shared" si="43"/>
        <v/>
      </c>
      <c r="P85" s="17" t="str">
        <f t="shared" si="27"/>
        <v/>
      </c>
      <c r="Q85" s="17"/>
      <c r="R85" s="18" t="str">
        <f t="shared" si="28"/>
        <v/>
      </c>
      <c r="S85" s="18" t="str">
        <f t="shared" si="29"/>
        <v/>
      </c>
      <c r="T85" s="18" t="str">
        <f t="shared" si="30"/>
        <v/>
      </c>
      <c r="U85" s="18" t="str">
        <f t="shared" si="31"/>
        <v/>
      </c>
      <c r="V85" s="18" t="str">
        <f t="shared" si="32"/>
        <v/>
      </c>
      <c r="W85" s="18" t="str">
        <f t="shared" si="33"/>
        <v/>
      </c>
      <c r="X85" s="18" t="str">
        <f t="shared" si="34"/>
        <v/>
      </c>
      <c r="Y85" s="18" t="str">
        <f t="shared" si="35"/>
        <v/>
      </c>
      <c r="Z85" s="18"/>
      <c r="AA85" s="18" t="str">
        <f t="shared" si="44"/>
        <v/>
      </c>
      <c r="AB85" s="18" t="str">
        <f t="shared" si="36"/>
        <v/>
      </c>
      <c r="AC85" s="18" t="str">
        <f t="shared" si="37"/>
        <v/>
      </c>
      <c r="AD85" s="18" t="str">
        <f t="shared" si="38"/>
        <v/>
      </c>
      <c r="AE85" s="18" t="str">
        <f t="shared" si="39"/>
        <v/>
      </c>
      <c r="AF85" s="18" t="str">
        <f t="shared" si="40"/>
        <v/>
      </c>
      <c r="AG85" s="21" t="str">
        <f t="shared" si="45"/>
        <v/>
      </c>
      <c r="AH85" s="18" t="str">
        <f t="shared" si="41"/>
        <v/>
      </c>
    </row>
    <row r="86" spans="1:34" x14ac:dyDescent="0.15">
      <c r="A86" s="36" t="str">
        <f t="shared" si="46"/>
        <v/>
      </c>
      <c r="B86" s="15"/>
      <c r="C86" s="36" t="str">
        <f t="shared" si="47"/>
        <v/>
      </c>
      <c r="D86" s="37" t="str">
        <f t="shared" si="48"/>
        <v/>
      </c>
      <c r="E86" s="38"/>
      <c r="F86" s="15"/>
      <c r="G86" s="15"/>
      <c r="H86" s="15"/>
      <c r="I86" s="15"/>
      <c r="J86" s="15"/>
      <c r="K86" s="39"/>
      <c r="L86" s="15"/>
      <c r="M86" s="19" t="str">
        <f t="shared" si="42"/>
        <v/>
      </c>
      <c r="N86" s="20" t="str">
        <f t="shared" si="43"/>
        <v/>
      </c>
      <c r="P86" s="17" t="str">
        <f t="shared" si="27"/>
        <v/>
      </c>
      <c r="Q86" s="17"/>
      <c r="R86" s="18" t="str">
        <f t="shared" si="28"/>
        <v/>
      </c>
      <c r="S86" s="18" t="str">
        <f t="shared" si="29"/>
        <v/>
      </c>
      <c r="T86" s="18" t="str">
        <f t="shared" si="30"/>
        <v/>
      </c>
      <c r="U86" s="18" t="str">
        <f t="shared" si="31"/>
        <v/>
      </c>
      <c r="V86" s="18" t="str">
        <f t="shared" si="32"/>
        <v/>
      </c>
      <c r="W86" s="18" t="str">
        <f t="shared" si="33"/>
        <v/>
      </c>
      <c r="X86" s="18" t="str">
        <f t="shared" si="34"/>
        <v/>
      </c>
      <c r="Y86" s="18" t="str">
        <f t="shared" si="35"/>
        <v/>
      </c>
      <c r="Z86" s="18"/>
      <c r="AA86" s="18" t="str">
        <f t="shared" si="44"/>
        <v/>
      </c>
      <c r="AB86" s="18" t="str">
        <f t="shared" si="36"/>
        <v/>
      </c>
      <c r="AC86" s="18" t="str">
        <f t="shared" si="37"/>
        <v/>
      </c>
      <c r="AD86" s="18" t="str">
        <f t="shared" si="38"/>
        <v/>
      </c>
      <c r="AE86" s="18" t="str">
        <f t="shared" si="39"/>
        <v/>
      </c>
      <c r="AF86" s="18" t="str">
        <f t="shared" si="40"/>
        <v/>
      </c>
      <c r="AG86" s="21" t="str">
        <f t="shared" si="45"/>
        <v/>
      </c>
      <c r="AH86" s="18" t="str">
        <f t="shared" si="41"/>
        <v/>
      </c>
    </row>
    <row r="87" spans="1:34" x14ac:dyDescent="0.15">
      <c r="A87" s="36" t="str">
        <f t="shared" si="46"/>
        <v/>
      </c>
      <c r="B87" s="15"/>
      <c r="C87" s="36" t="str">
        <f t="shared" si="47"/>
        <v/>
      </c>
      <c r="D87" s="37" t="str">
        <f t="shared" si="48"/>
        <v/>
      </c>
      <c r="E87" s="38"/>
      <c r="F87" s="15"/>
      <c r="G87" s="15"/>
      <c r="H87" s="15"/>
      <c r="I87" s="15"/>
      <c r="J87" s="15"/>
      <c r="K87" s="39"/>
      <c r="L87" s="15"/>
      <c r="M87" s="19" t="str">
        <f t="shared" si="42"/>
        <v/>
      </c>
      <c r="N87" s="20" t="str">
        <f t="shared" si="43"/>
        <v/>
      </c>
      <c r="P87" s="17" t="str">
        <f t="shared" si="27"/>
        <v/>
      </c>
      <c r="Q87" s="17"/>
      <c r="R87" s="18" t="str">
        <f t="shared" si="28"/>
        <v/>
      </c>
      <c r="S87" s="18" t="str">
        <f t="shared" si="29"/>
        <v/>
      </c>
      <c r="T87" s="18" t="str">
        <f t="shared" si="30"/>
        <v/>
      </c>
      <c r="U87" s="18" t="str">
        <f t="shared" si="31"/>
        <v/>
      </c>
      <c r="V87" s="18" t="str">
        <f t="shared" si="32"/>
        <v/>
      </c>
      <c r="W87" s="18" t="str">
        <f t="shared" si="33"/>
        <v/>
      </c>
      <c r="X87" s="18" t="str">
        <f t="shared" si="34"/>
        <v/>
      </c>
      <c r="Y87" s="18" t="str">
        <f t="shared" si="35"/>
        <v/>
      </c>
      <c r="Z87" s="18"/>
      <c r="AA87" s="18" t="str">
        <f t="shared" si="44"/>
        <v/>
      </c>
      <c r="AB87" s="18" t="str">
        <f t="shared" si="36"/>
        <v/>
      </c>
      <c r="AC87" s="18" t="str">
        <f t="shared" si="37"/>
        <v/>
      </c>
      <c r="AD87" s="18" t="str">
        <f t="shared" si="38"/>
        <v/>
      </c>
      <c r="AE87" s="18" t="str">
        <f t="shared" si="39"/>
        <v/>
      </c>
      <c r="AF87" s="18" t="str">
        <f t="shared" si="40"/>
        <v/>
      </c>
      <c r="AG87" s="21" t="str">
        <f t="shared" si="45"/>
        <v/>
      </c>
      <c r="AH87" s="18" t="str">
        <f t="shared" si="41"/>
        <v/>
      </c>
    </row>
    <row r="88" spans="1:34" x14ac:dyDescent="0.15">
      <c r="A88" s="36" t="str">
        <f t="shared" si="46"/>
        <v/>
      </c>
      <c r="B88" s="15"/>
      <c r="C88" s="36" t="str">
        <f t="shared" si="47"/>
        <v/>
      </c>
      <c r="D88" s="37" t="str">
        <f t="shared" si="48"/>
        <v/>
      </c>
      <c r="E88" s="38"/>
      <c r="F88" s="15"/>
      <c r="G88" s="15"/>
      <c r="H88" s="15"/>
      <c r="I88" s="15"/>
      <c r="J88" s="15"/>
      <c r="K88" s="39"/>
      <c r="L88" s="15"/>
      <c r="M88" s="19" t="str">
        <f t="shared" si="42"/>
        <v/>
      </c>
      <c r="N88" s="20" t="str">
        <f t="shared" si="43"/>
        <v/>
      </c>
      <c r="P88" s="17" t="str">
        <f t="shared" si="27"/>
        <v/>
      </c>
      <c r="Q88" s="17"/>
      <c r="R88" s="18" t="str">
        <f t="shared" si="28"/>
        <v/>
      </c>
      <c r="S88" s="18" t="str">
        <f t="shared" si="29"/>
        <v/>
      </c>
      <c r="T88" s="18" t="str">
        <f t="shared" si="30"/>
        <v/>
      </c>
      <c r="U88" s="18" t="str">
        <f t="shared" si="31"/>
        <v/>
      </c>
      <c r="V88" s="18" t="str">
        <f t="shared" si="32"/>
        <v/>
      </c>
      <c r="W88" s="18" t="str">
        <f t="shared" si="33"/>
        <v/>
      </c>
      <c r="X88" s="18" t="str">
        <f t="shared" si="34"/>
        <v/>
      </c>
      <c r="Y88" s="18" t="str">
        <f t="shared" si="35"/>
        <v/>
      </c>
      <c r="Z88" s="18"/>
      <c r="AA88" s="18" t="str">
        <f t="shared" si="44"/>
        <v/>
      </c>
      <c r="AB88" s="18" t="str">
        <f t="shared" si="36"/>
        <v/>
      </c>
      <c r="AC88" s="18" t="str">
        <f t="shared" si="37"/>
        <v/>
      </c>
      <c r="AD88" s="18" t="str">
        <f t="shared" si="38"/>
        <v/>
      </c>
      <c r="AE88" s="18" t="str">
        <f t="shared" si="39"/>
        <v/>
      </c>
      <c r="AF88" s="18" t="str">
        <f t="shared" si="40"/>
        <v/>
      </c>
      <c r="AG88" s="21" t="str">
        <f t="shared" si="45"/>
        <v/>
      </c>
      <c r="AH88" s="18" t="str">
        <f t="shared" si="41"/>
        <v/>
      </c>
    </row>
    <row r="89" spans="1:34" x14ac:dyDescent="0.15">
      <c r="A89" s="36" t="str">
        <f t="shared" si="46"/>
        <v/>
      </c>
      <c r="B89" s="15"/>
      <c r="C89" s="36" t="str">
        <f t="shared" si="47"/>
        <v/>
      </c>
      <c r="D89" s="37" t="str">
        <f t="shared" si="48"/>
        <v/>
      </c>
      <c r="E89" s="38"/>
      <c r="F89" s="15"/>
      <c r="G89" s="15"/>
      <c r="H89" s="15"/>
      <c r="I89" s="15"/>
      <c r="J89" s="15"/>
      <c r="K89" s="39"/>
      <c r="L89" s="15"/>
      <c r="M89" s="19" t="str">
        <f t="shared" si="42"/>
        <v/>
      </c>
      <c r="N89" s="20" t="str">
        <f t="shared" si="43"/>
        <v/>
      </c>
      <c r="P89" s="17" t="str">
        <f t="shared" si="27"/>
        <v/>
      </c>
      <c r="Q89" s="17"/>
      <c r="R89" s="18" t="str">
        <f t="shared" si="28"/>
        <v/>
      </c>
      <c r="S89" s="18" t="str">
        <f t="shared" si="29"/>
        <v/>
      </c>
      <c r="T89" s="18" t="str">
        <f t="shared" si="30"/>
        <v/>
      </c>
      <c r="U89" s="18" t="str">
        <f t="shared" si="31"/>
        <v/>
      </c>
      <c r="V89" s="18" t="str">
        <f t="shared" si="32"/>
        <v/>
      </c>
      <c r="W89" s="18" t="str">
        <f t="shared" si="33"/>
        <v/>
      </c>
      <c r="X89" s="18" t="str">
        <f t="shared" si="34"/>
        <v/>
      </c>
      <c r="Y89" s="18" t="str">
        <f t="shared" si="35"/>
        <v/>
      </c>
      <c r="Z89" s="18"/>
      <c r="AA89" s="18" t="str">
        <f t="shared" si="44"/>
        <v/>
      </c>
      <c r="AB89" s="18" t="str">
        <f t="shared" si="36"/>
        <v/>
      </c>
      <c r="AC89" s="18" t="str">
        <f t="shared" si="37"/>
        <v/>
      </c>
      <c r="AD89" s="18" t="str">
        <f t="shared" si="38"/>
        <v/>
      </c>
      <c r="AE89" s="18" t="str">
        <f t="shared" si="39"/>
        <v/>
      </c>
      <c r="AF89" s="18" t="str">
        <f t="shared" si="40"/>
        <v/>
      </c>
      <c r="AG89" s="21" t="str">
        <f t="shared" si="45"/>
        <v/>
      </c>
      <c r="AH89" s="18" t="str">
        <f t="shared" si="41"/>
        <v/>
      </c>
    </row>
    <row r="90" spans="1:34" x14ac:dyDescent="0.15">
      <c r="A90" s="36" t="str">
        <f t="shared" si="46"/>
        <v/>
      </c>
      <c r="B90" s="15"/>
      <c r="C90" s="36" t="str">
        <f t="shared" si="47"/>
        <v/>
      </c>
      <c r="D90" s="37" t="str">
        <f t="shared" si="48"/>
        <v/>
      </c>
      <c r="E90" s="38"/>
      <c r="F90" s="15"/>
      <c r="G90" s="15"/>
      <c r="H90" s="15"/>
      <c r="I90" s="15"/>
      <c r="J90" s="15"/>
      <c r="K90" s="39"/>
      <c r="L90" s="15"/>
      <c r="M90" s="19" t="str">
        <f t="shared" si="42"/>
        <v/>
      </c>
      <c r="N90" s="20" t="str">
        <f t="shared" si="43"/>
        <v/>
      </c>
      <c r="P90" s="17" t="str">
        <f t="shared" si="27"/>
        <v/>
      </c>
      <c r="Q90" s="17"/>
      <c r="R90" s="18" t="str">
        <f t="shared" si="28"/>
        <v/>
      </c>
      <c r="S90" s="18" t="str">
        <f t="shared" si="29"/>
        <v/>
      </c>
      <c r="T90" s="18" t="str">
        <f t="shared" si="30"/>
        <v/>
      </c>
      <c r="U90" s="18" t="str">
        <f t="shared" si="31"/>
        <v/>
      </c>
      <c r="V90" s="18" t="str">
        <f t="shared" si="32"/>
        <v/>
      </c>
      <c r="W90" s="18" t="str">
        <f t="shared" si="33"/>
        <v/>
      </c>
      <c r="X90" s="18" t="str">
        <f t="shared" si="34"/>
        <v/>
      </c>
      <c r="Y90" s="18" t="str">
        <f t="shared" si="35"/>
        <v/>
      </c>
      <c r="Z90" s="18"/>
      <c r="AA90" s="18" t="str">
        <f t="shared" si="44"/>
        <v/>
      </c>
      <c r="AB90" s="18" t="str">
        <f t="shared" si="36"/>
        <v/>
      </c>
      <c r="AC90" s="18" t="str">
        <f t="shared" si="37"/>
        <v/>
      </c>
      <c r="AD90" s="18" t="str">
        <f t="shared" si="38"/>
        <v/>
      </c>
      <c r="AE90" s="18" t="str">
        <f t="shared" si="39"/>
        <v/>
      </c>
      <c r="AF90" s="18" t="str">
        <f t="shared" si="40"/>
        <v/>
      </c>
      <c r="AG90" s="21" t="str">
        <f t="shared" si="45"/>
        <v/>
      </c>
      <c r="AH90" s="18" t="str">
        <f t="shared" si="41"/>
        <v/>
      </c>
    </row>
    <row r="91" spans="1:34" x14ac:dyDescent="0.15">
      <c r="A91" s="36" t="str">
        <f t="shared" si="46"/>
        <v/>
      </c>
      <c r="B91" s="15"/>
      <c r="C91" s="36" t="str">
        <f t="shared" si="47"/>
        <v/>
      </c>
      <c r="D91" s="37" t="str">
        <f t="shared" si="48"/>
        <v/>
      </c>
      <c r="E91" s="38"/>
      <c r="F91" s="15"/>
      <c r="G91" s="15"/>
      <c r="H91" s="15"/>
      <c r="I91" s="15"/>
      <c r="J91" s="15"/>
      <c r="K91" s="39"/>
      <c r="L91" s="15"/>
      <c r="M91" s="19" t="str">
        <f t="shared" si="42"/>
        <v/>
      </c>
      <c r="N91" s="20" t="str">
        <f t="shared" si="43"/>
        <v/>
      </c>
      <c r="P91" s="17" t="str">
        <f t="shared" si="27"/>
        <v/>
      </c>
      <c r="Q91" s="17"/>
      <c r="R91" s="18" t="str">
        <f t="shared" si="28"/>
        <v/>
      </c>
      <c r="S91" s="18" t="str">
        <f t="shared" si="29"/>
        <v/>
      </c>
      <c r="T91" s="18" t="str">
        <f t="shared" si="30"/>
        <v/>
      </c>
      <c r="U91" s="18" t="str">
        <f t="shared" si="31"/>
        <v/>
      </c>
      <c r="V91" s="18" t="str">
        <f t="shared" si="32"/>
        <v/>
      </c>
      <c r="W91" s="18" t="str">
        <f t="shared" si="33"/>
        <v/>
      </c>
      <c r="X91" s="18" t="str">
        <f t="shared" si="34"/>
        <v/>
      </c>
      <c r="Y91" s="18" t="str">
        <f t="shared" si="35"/>
        <v/>
      </c>
      <c r="Z91" s="18"/>
      <c r="AA91" s="18" t="str">
        <f t="shared" si="44"/>
        <v/>
      </c>
      <c r="AB91" s="18" t="str">
        <f t="shared" si="36"/>
        <v/>
      </c>
      <c r="AC91" s="18" t="str">
        <f t="shared" si="37"/>
        <v/>
      </c>
      <c r="AD91" s="18" t="str">
        <f t="shared" si="38"/>
        <v/>
      </c>
      <c r="AE91" s="18" t="str">
        <f t="shared" si="39"/>
        <v/>
      </c>
      <c r="AF91" s="18" t="str">
        <f t="shared" si="40"/>
        <v/>
      </c>
      <c r="AG91" s="21" t="str">
        <f t="shared" si="45"/>
        <v/>
      </c>
      <c r="AH91" s="18" t="str">
        <f t="shared" si="41"/>
        <v/>
      </c>
    </row>
    <row r="92" spans="1:34" x14ac:dyDescent="0.15">
      <c r="A92" s="36" t="str">
        <f t="shared" si="46"/>
        <v/>
      </c>
      <c r="B92" s="15"/>
      <c r="C92" s="36" t="str">
        <f t="shared" si="47"/>
        <v/>
      </c>
      <c r="D92" s="37" t="str">
        <f t="shared" si="48"/>
        <v/>
      </c>
      <c r="E92" s="38"/>
      <c r="F92" s="15"/>
      <c r="G92" s="15"/>
      <c r="H92" s="15"/>
      <c r="I92" s="15"/>
      <c r="J92" s="15"/>
      <c r="K92" s="39"/>
      <c r="L92" s="15"/>
      <c r="M92" s="19" t="str">
        <f t="shared" si="42"/>
        <v/>
      </c>
      <c r="N92" s="20" t="str">
        <f t="shared" si="43"/>
        <v/>
      </c>
      <c r="P92" s="17" t="str">
        <f t="shared" si="27"/>
        <v/>
      </c>
      <c r="Q92" s="17"/>
      <c r="R92" s="18" t="str">
        <f t="shared" si="28"/>
        <v/>
      </c>
      <c r="S92" s="18" t="str">
        <f t="shared" si="29"/>
        <v/>
      </c>
      <c r="T92" s="18" t="str">
        <f t="shared" si="30"/>
        <v/>
      </c>
      <c r="U92" s="18" t="str">
        <f t="shared" si="31"/>
        <v/>
      </c>
      <c r="V92" s="18" t="str">
        <f t="shared" si="32"/>
        <v/>
      </c>
      <c r="W92" s="18" t="str">
        <f t="shared" si="33"/>
        <v/>
      </c>
      <c r="X92" s="18" t="str">
        <f t="shared" si="34"/>
        <v/>
      </c>
      <c r="Y92" s="18" t="str">
        <f t="shared" si="35"/>
        <v/>
      </c>
      <c r="Z92" s="18"/>
      <c r="AA92" s="18" t="str">
        <f t="shared" si="44"/>
        <v/>
      </c>
      <c r="AB92" s="18" t="str">
        <f t="shared" si="36"/>
        <v/>
      </c>
      <c r="AC92" s="18" t="str">
        <f t="shared" si="37"/>
        <v/>
      </c>
      <c r="AD92" s="18" t="str">
        <f t="shared" si="38"/>
        <v/>
      </c>
      <c r="AE92" s="18" t="str">
        <f t="shared" si="39"/>
        <v/>
      </c>
      <c r="AF92" s="18" t="str">
        <f t="shared" si="40"/>
        <v/>
      </c>
      <c r="AG92" s="21" t="str">
        <f t="shared" si="45"/>
        <v/>
      </c>
      <c r="AH92" s="18" t="str">
        <f t="shared" si="41"/>
        <v/>
      </c>
    </row>
    <row r="93" spans="1:34" x14ac:dyDescent="0.15">
      <c r="A93" s="36" t="str">
        <f t="shared" si="46"/>
        <v/>
      </c>
      <c r="B93" s="15"/>
      <c r="C93" s="36" t="str">
        <f t="shared" si="47"/>
        <v/>
      </c>
      <c r="D93" s="37" t="str">
        <f t="shared" si="48"/>
        <v/>
      </c>
      <c r="E93" s="38"/>
      <c r="F93" s="15"/>
      <c r="G93" s="15"/>
      <c r="H93" s="15"/>
      <c r="I93" s="15"/>
      <c r="J93" s="15"/>
      <c r="K93" s="39"/>
      <c r="L93" s="15"/>
      <c r="M93" s="19" t="str">
        <f t="shared" si="42"/>
        <v/>
      </c>
      <c r="N93" s="20" t="str">
        <f t="shared" si="43"/>
        <v/>
      </c>
      <c r="P93" s="17" t="str">
        <f t="shared" si="27"/>
        <v/>
      </c>
      <c r="Q93" s="17"/>
      <c r="R93" s="18" t="str">
        <f t="shared" si="28"/>
        <v/>
      </c>
      <c r="S93" s="18" t="str">
        <f t="shared" si="29"/>
        <v/>
      </c>
      <c r="T93" s="18" t="str">
        <f t="shared" si="30"/>
        <v/>
      </c>
      <c r="U93" s="18" t="str">
        <f t="shared" si="31"/>
        <v/>
      </c>
      <c r="V93" s="18" t="str">
        <f t="shared" si="32"/>
        <v/>
      </c>
      <c r="W93" s="18" t="str">
        <f t="shared" si="33"/>
        <v/>
      </c>
      <c r="X93" s="18" t="str">
        <f t="shared" si="34"/>
        <v/>
      </c>
      <c r="Y93" s="18" t="str">
        <f t="shared" si="35"/>
        <v/>
      </c>
      <c r="Z93" s="18"/>
      <c r="AA93" s="18" t="str">
        <f t="shared" si="44"/>
        <v/>
      </c>
      <c r="AB93" s="18" t="str">
        <f t="shared" si="36"/>
        <v/>
      </c>
      <c r="AC93" s="18" t="str">
        <f t="shared" si="37"/>
        <v/>
      </c>
      <c r="AD93" s="18" t="str">
        <f t="shared" si="38"/>
        <v/>
      </c>
      <c r="AE93" s="18" t="str">
        <f t="shared" si="39"/>
        <v/>
      </c>
      <c r="AF93" s="18" t="str">
        <f t="shared" si="40"/>
        <v/>
      </c>
      <c r="AG93" s="21" t="str">
        <f t="shared" si="45"/>
        <v/>
      </c>
      <c r="AH93" s="18" t="str">
        <f t="shared" si="41"/>
        <v/>
      </c>
    </row>
    <row r="94" spans="1:34" x14ac:dyDescent="0.15">
      <c r="A94" s="36" t="str">
        <f t="shared" si="46"/>
        <v/>
      </c>
      <c r="B94" s="15"/>
      <c r="C94" s="36" t="str">
        <f t="shared" si="47"/>
        <v/>
      </c>
      <c r="D94" s="37" t="str">
        <f t="shared" si="48"/>
        <v/>
      </c>
      <c r="E94" s="38"/>
      <c r="F94" s="15"/>
      <c r="G94" s="15"/>
      <c r="H94" s="15"/>
      <c r="I94" s="15"/>
      <c r="J94" s="15"/>
      <c r="K94" s="39"/>
      <c r="L94" s="15"/>
      <c r="M94" s="19" t="str">
        <f t="shared" si="42"/>
        <v/>
      </c>
      <c r="N94" s="20" t="str">
        <f t="shared" si="43"/>
        <v/>
      </c>
      <c r="P94" s="17" t="str">
        <f t="shared" si="27"/>
        <v/>
      </c>
      <c r="Q94" s="17"/>
      <c r="R94" s="18" t="str">
        <f t="shared" si="28"/>
        <v/>
      </c>
      <c r="S94" s="18" t="str">
        <f t="shared" si="29"/>
        <v/>
      </c>
      <c r="T94" s="18" t="str">
        <f t="shared" si="30"/>
        <v/>
      </c>
      <c r="U94" s="18" t="str">
        <f t="shared" si="31"/>
        <v/>
      </c>
      <c r="V94" s="18" t="str">
        <f t="shared" si="32"/>
        <v/>
      </c>
      <c r="W94" s="18" t="str">
        <f t="shared" si="33"/>
        <v/>
      </c>
      <c r="X94" s="18" t="str">
        <f t="shared" si="34"/>
        <v/>
      </c>
      <c r="Y94" s="18" t="str">
        <f t="shared" si="35"/>
        <v/>
      </c>
      <c r="Z94" s="18"/>
      <c r="AA94" s="18" t="str">
        <f t="shared" si="44"/>
        <v/>
      </c>
      <c r="AB94" s="18" t="str">
        <f t="shared" si="36"/>
        <v/>
      </c>
      <c r="AC94" s="18" t="str">
        <f t="shared" si="37"/>
        <v/>
      </c>
      <c r="AD94" s="18" t="str">
        <f t="shared" si="38"/>
        <v/>
      </c>
      <c r="AE94" s="18" t="str">
        <f t="shared" si="39"/>
        <v/>
      </c>
      <c r="AF94" s="18" t="str">
        <f t="shared" si="40"/>
        <v/>
      </c>
      <c r="AG94" s="21" t="str">
        <f t="shared" si="45"/>
        <v/>
      </c>
      <c r="AH94" s="18" t="str">
        <f t="shared" si="41"/>
        <v/>
      </c>
    </row>
    <row r="95" spans="1:34" x14ac:dyDescent="0.15">
      <c r="A95" s="36" t="str">
        <f t="shared" si="46"/>
        <v/>
      </c>
      <c r="B95" s="15"/>
      <c r="C95" s="36" t="str">
        <f t="shared" si="47"/>
        <v/>
      </c>
      <c r="D95" s="37" t="str">
        <f t="shared" si="48"/>
        <v/>
      </c>
      <c r="E95" s="38"/>
      <c r="F95" s="15"/>
      <c r="G95" s="15"/>
      <c r="H95" s="15"/>
      <c r="I95" s="15"/>
      <c r="J95" s="15"/>
      <c r="K95" s="39"/>
      <c r="L95" s="15"/>
      <c r="M95" s="19" t="str">
        <f t="shared" si="42"/>
        <v/>
      </c>
      <c r="N95" s="20" t="str">
        <f t="shared" si="43"/>
        <v/>
      </c>
      <c r="P95" s="17" t="str">
        <f t="shared" si="27"/>
        <v/>
      </c>
      <c r="Q95" s="17"/>
      <c r="R95" s="18" t="str">
        <f t="shared" si="28"/>
        <v/>
      </c>
      <c r="S95" s="18" t="str">
        <f t="shared" si="29"/>
        <v/>
      </c>
      <c r="T95" s="18" t="str">
        <f t="shared" si="30"/>
        <v/>
      </c>
      <c r="U95" s="18" t="str">
        <f t="shared" si="31"/>
        <v/>
      </c>
      <c r="V95" s="18" t="str">
        <f t="shared" si="32"/>
        <v/>
      </c>
      <c r="W95" s="18" t="str">
        <f t="shared" si="33"/>
        <v/>
      </c>
      <c r="X95" s="18" t="str">
        <f t="shared" si="34"/>
        <v/>
      </c>
      <c r="Y95" s="18" t="str">
        <f t="shared" si="35"/>
        <v/>
      </c>
      <c r="Z95" s="18"/>
      <c r="AA95" s="18" t="str">
        <f t="shared" si="44"/>
        <v/>
      </c>
      <c r="AB95" s="18" t="str">
        <f t="shared" si="36"/>
        <v/>
      </c>
      <c r="AC95" s="18" t="str">
        <f t="shared" si="37"/>
        <v/>
      </c>
      <c r="AD95" s="18" t="str">
        <f t="shared" si="38"/>
        <v/>
      </c>
      <c r="AE95" s="18" t="str">
        <f t="shared" si="39"/>
        <v/>
      </c>
      <c r="AF95" s="18" t="str">
        <f t="shared" si="40"/>
        <v/>
      </c>
      <c r="AG95" s="21" t="str">
        <f t="shared" si="45"/>
        <v/>
      </c>
      <c r="AH95" s="18" t="str">
        <f t="shared" si="41"/>
        <v/>
      </c>
    </row>
    <row r="96" spans="1:34" x14ac:dyDescent="0.15">
      <c r="A96" s="36" t="str">
        <f t="shared" si="46"/>
        <v/>
      </c>
      <c r="B96" s="15"/>
      <c r="C96" s="36" t="str">
        <f t="shared" si="47"/>
        <v/>
      </c>
      <c r="D96" s="37" t="str">
        <f t="shared" si="48"/>
        <v/>
      </c>
      <c r="E96" s="38"/>
      <c r="F96" s="15"/>
      <c r="G96" s="15"/>
      <c r="H96" s="15"/>
      <c r="I96" s="15"/>
      <c r="J96" s="15"/>
      <c r="K96" s="39"/>
      <c r="L96" s="15"/>
      <c r="M96" s="19" t="str">
        <f t="shared" si="42"/>
        <v/>
      </c>
      <c r="N96" s="20" t="str">
        <f t="shared" si="43"/>
        <v/>
      </c>
      <c r="P96" s="17" t="str">
        <f t="shared" si="27"/>
        <v/>
      </c>
      <c r="Q96" s="17"/>
      <c r="R96" s="18" t="str">
        <f t="shared" si="28"/>
        <v/>
      </c>
      <c r="S96" s="18" t="str">
        <f t="shared" si="29"/>
        <v/>
      </c>
      <c r="T96" s="18" t="str">
        <f t="shared" si="30"/>
        <v/>
      </c>
      <c r="U96" s="18" t="str">
        <f t="shared" si="31"/>
        <v/>
      </c>
      <c r="V96" s="18" t="str">
        <f t="shared" si="32"/>
        <v/>
      </c>
      <c r="W96" s="18" t="str">
        <f t="shared" si="33"/>
        <v/>
      </c>
      <c r="X96" s="18" t="str">
        <f t="shared" si="34"/>
        <v/>
      </c>
      <c r="Y96" s="18" t="str">
        <f t="shared" si="35"/>
        <v/>
      </c>
      <c r="Z96" s="18"/>
      <c r="AA96" s="18" t="str">
        <f t="shared" si="44"/>
        <v/>
      </c>
      <c r="AB96" s="18" t="str">
        <f t="shared" si="36"/>
        <v/>
      </c>
      <c r="AC96" s="18" t="str">
        <f t="shared" si="37"/>
        <v/>
      </c>
      <c r="AD96" s="18" t="str">
        <f t="shared" si="38"/>
        <v/>
      </c>
      <c r="AE96" s="18" t="str">
        <f t="shared" si="39"/>
        <v/>
      </c>
      <c r="AF96" s="18" t="str">
        <f t="shared" si="40"/>
        <v/>
      </c>
      <c r="AG96" s="21" t="str">
        <f t="shared" si="45"/>
        <v/>
      </c>
      <c r="AH96" s="18" t="str">
        <f t="shared" si="41"/>
        <v/>
      </c>
    </row>
    <row r="97" spans="1:34" x14ac:dyDescent="0.15">
      <c r="A97" s="36" t="str">
        <f t="shared" si="46"/>
        <v/>
      </c>
      <c r="B97" s="15"/>
      <c r="C97" s="36" t="str">
        <f t="shared" si="47"/>
        <v/>
      </c>
      <c r="D97" s="37" t="str">
        <f t="shared" si="48"/>
        <v/>
      </c>
      <c r="E97" s="38"/>
      <c r="F97" s="15"/>
      <c r="G97" s="15"/>
      <c r="H97" s="15"/>
      <c r="I97" s="15"/>
      <c r="J97" s="15"/>
      <c r="K97" s="39"/>
      <c r="L97" s="15"/>
      <c r="M97" s="19" t="str">
        <f t="shared" si="42"/>
        <v/>
      </c>
      <c r="N97" s="20" t="str">
        <f t="shared" si="43"/>
        <v/>
      </c>
      <c r="P97" s="17" t="str">
        <f t="shared" si="27"/>
        <v/>
      </c>
      <c r="Q97" s="17"/>
      <c r="R97" s="18" t="str">
        <f t="shared" si="28"/>
        <v/>
      </c>
      <c r="S97" s="18" t="str">
        <f t="shared" si="29"/>
        <v/>
      </c>
      <c r="T97" s="18" t="str">
        <f t="shared" si="30"/>
        <v/>
      </c>
      <c r="U97" s="18" t="str">
        <f t="shared" si="31"/>
        <v/>
      </c>
      <c r="V97" s="18" t="str">
        <f t="shared" si="32"/>
        <v/>
      </c>
      <c r="W97" s="18" t="str">
        <f t="shared" si="33"/>
        <v/>
      </c>
      <c r="X97" s="18" t="str">
        <f t="shared" si="34"/>
        <v/>
      </c>
      <c r="Y97" s="18" t="str">
        <f t="shared" si="35"/>
        <v/>
      </c>
      <c r="Z97" s="18"/>
      <c r="AA97" s="18" t="str">
        <f t="shared" si="44"/>
        <v/>
      </c>
      <c r="AB97" s="18" t="str">
        <f t="shared" si="36"/>
        <v/>
      </c>
      <c r="AC97" s="18" t="str">
        <f t="shared" si="37"/>
        <v/>
      </c>
      <c r="AD97" s="18" t="str">
        <f t="shared" si="38"/>
        <v/>
      </c>
      <c r="AE97" s="18" t="str">
        <f t="shared" si="39"/>
        <v/>
      </c>
      <c r="AF97" s="18" t="str">
        <f t="shared" si="40"/>
        <v/>
      </c>
      <c r="AG97" s="21" t="str">
        <f t="shared" si="45"/>
        <v/>
      </c>
      <c r="AH97" s="18" t="str">
        <f t="shared" si="41"/>
        <v/>
      </c>
    </row>
    <row r="98" spans="1:34" x14ac:dyDescent="0.15">
      <c r="A98" s="36" t="str">
        <f t="shared" si="46"/>
        <v/>
      </c>
      <c r="B98" s="15"/>
      <c r="C98" s="36" t="str">
        <f t="shared" si="47"/>
        <v/>
      </c>
      <c r="D98" s="37" t="str">
        <f t="shared" si="48"/>
        <v/>
      </c>
      <c r="E98" s="38"/>
      <c r="F98" s="15"/>
      <c r="G98" s="15"/>
      <c r="H98" s="15"/>
      <c r="I98" s="15"/>
      <c r="J98" s="15"/>
      <c r="K98" s="39"/>
      <c r="L98" s="15"/>
      <c r="M98" s="19" t="str">
        <f t="shared" si="42"/>
        <v/>
      </c>
      <c r="N98" s="20" t="str">
        <f t="shared" si="43"/>
        <v/>
      </c>
      <c r="P98" s="17" t="str">
        <f t="shared" si="27"/>
        <v/>
      </c>
      <c r="Q98" s="17"/>
      <c r="R98" s="18" t="str">
        <f t="shared" si="28"/>
        <v/>
      </c>
      <c r="S98" s="18" t="str">
        <f t="shared" si="29"/>
        <v/>
      </c>
      <c r="T98" s="18" t="str">
        <f t="shared" si="30"/>
        <v/>
      </c>
      <c r="U98" s="18" t="str">
        <f t="shared" si="31"/>
        <v/>
      </c>
      <c r="V98" s="18" t="str">
        <f t="shared" si="32"/>
        <v/>
      </c>
      <c r="W98" s="18" t="str">
        <f t="shared" si="33"/>
        <v/>
      </c>
      <c r="X98" s="18" t="str">
        <f t="shared" si="34"/>
        <v/>
      </c>
      <c r="Y98" s="18" t="str">
        <f t="shared" si="35"/>
        <v/>
      </c>
      <c r="Z98" s="18"/>
      <c r="AA98" s="18" t="str">
        <f t="shared" si="44"/>
        <v/>
      </c>
      <c r="AB98" s="18" t="str">
        <f t="shared" si="36"/>
        <v/>
      </c>
      <c r="AC98" s="18" t="str">
        <f t="shared" si="37"/>
        <v/>
      </c>
      <c r="AD98" s="18" t="str">
        <f t="shared" si="38"/>
        <v/>
      </c>
      <c r="AE98" s="18" t="str">
        <f t="shared" si="39"/>
        <v/>
      </c>
      <c r="AF98" s="18" t="str">
        <f t="shared" si="40"/>
        <v/>
      </c>
      <c r="AG98" s="21" t="str">
        <f t="shared" si="45"/>
        <v/>
      </c>
      <c r="AH98" s="18" t="str">
        <f t="shared" si="41"/>
        <v/>
      </c>
    </row>
    <row r="99" spans="1:34" x14ac:dyDescent="0.15">
      <c r="A99" s="36" t="str">
        <f t="shared" si="46"/>
        <v/>
      </c>
      <c r="B99" s="15"/>
      <c r="C99" s="36" t="str">
        <f t="shared" si="47"/>
        <v/>
      </c>
      <c r="D99" s="37" t="str">
        <f t="shared" si="48"/>
        <v/>
      </c>
      <c r="E99" s="38"/>
      <c r="F99" s="15"/>
      <c r="G99" s="15"/>
      <c r="H99" s="15"/>
      <c r="I99" s="15"/>
      <c r="J99" s="15"/>
      <c r="K99" s="39"/>
      <c r="L99" s="15"/>
      <c r="M99" s="19" t="str">
        <f t="shared" si="42"/>
        <v/>
      </c>
      <c r="N99" s="20" t="str">
        <f t="shared" si="43"/>
        <v/>
      </c>
      <c r="P99" s="17" t="str">
        <f t="shared" si="27"/>
        <v/>
      </c>
      <c r="Q99" s="17"/>
      <c r="R99" s="18" t="str">
        <f t="shared" si="28"/>
        <v/>
      </c>
      <c r="S99" s="18" t="str">
        <f t="shared" si="29"/>
        <v/>
      </c>
      <c r="T99" s="18" t="str">
        <f t="shared" si="30"/>
        <v/>
      </c>
      <c r="U99" s="18" t="str">
        <f t="shared" si="31"/>
        <v/>
      </c>
      <c r="V99" s="18" t="str">
        <f t="shared" si="32"/>
        <v/>
      </c>
      <c r="W99" s="18" t="str">
        <f t="shared" si="33"/>
        <v/>
      </c>
      <c r="X99" s="18" t="str">
        <f t="shared" si="34"/>
        <v/>
      </c>
      <c r="Y99" s="18" t="str">
        <f t="shared" si="35"/>
        <v/>
      </c>
      <c r="Z99" s="18"/>
      <c r="AA99" s="18" t="str">
        <f t="shared" si="44"/>
        <v/>
      </c>
      <c r="AB99" s="18" t="str">
        <f t="shared" si="36"/>
        <v/>
      </c>
      <c r="AC99" s="18" t="str">
        <f t="shared" si="37"/>
        <v/>
      </c>
      <c r="AD99" s="18" t="str">
        <f t="shared" si="38"/>
        <v/>
      </c>
      <c r="AE99" s="18" t="str">
        <f t="shared" si="39"/>
        <v/>
      </c>
      <c r="AF99" s="18" t="str">
        <f t="shared" si="40"/>
        <v/>
      </c>
      <c r="AG99" s="21" t="str">
        <f t="shared" si="45"/>
        <v/>
      </c>
      <c r="AH99" s="18" t="str">
        <f t="shared" si="41"/>
        <v/>
      </c>
    </row>
    <row r="100" spans="1:34" x14ac:dyDescent="0.15">
      <c r="A100" s="36" t="str">
        <f t="shared" si="46"/>
        <v/>
      </c>
      <c r="B100" s="15"/>
      <c r="C100" s="36" t="str">
        <f t="shared" si="47"/>
        <v/>
      </c>
      <c r="D100" s="37" t="str">
        <f t="shared" si="48"/>
        <v/>
      </c>
      <c r="E100" s="38"/>
      <c r="F100" s="15"/>
      <c r="G100" s="15"/>
      <c r="H100" s="15"/>
      <c r="I100" s="15"/>
      <c r="J100" s="15"/>
      <c r="K100" s="39"/>
      <c r="L100" s="15"/>
      <c r="M100" s="19" t="str">
        <f t="shared" si="42"/>
        <v/>
      </c>
      <c r="N100" s="20" t="str">
        <f t="shared" si="43"/>
        <v/>
      </c>
      <c r="P100" s="17" t="str">
        <f t="shared" si="27"/>
        <v/>
      </c>
      <c r="Q100" s="17"/>
      <c r="R100" s="18" t="str">
        <f t="shared" si="28"/>
        <v/>
      </c>
      <c r="S100" s="18" t="str">
        <f t="shared" si="29"/>
        <v/>
      </c>
      <c r="T100" s="18" t="str">
        <f t="shared" si="30"/>
        <v/>
      </c>
      <c r="U100" s="18" t="str">
        <f t="shared" si="31"/>
        <v/>
      </c>
      <c r="V100" s="18" t="str">
        <f t="shared" si="32"/>
        <v/>
      </c>
      <c r="W100" s="18" t="str">
        <f t="shared" si="33"/>
        <v/>
      </c>
      <c r="X100" s="18" t="str">
        <f t="shared" si="34"/>
        <v/>
      </c>
      <c r="Y100" s="18" t="str">
        <f t="shared" si="35"/>
        <v/>
      </c>
      <c r="Z100" s="18"/>
      <c r="AA100" s="18" t="str">
        <f t="shared" si="44"/>
        <v/>
      </c>
      <c r="AB100" s="18" t="str">
        <f t="shared" si="36"/>
        <v/>
      </c>
      <c r="AC100" s="18" t="str">
        <f t="shared" si="37"/>
        <v/>
      </c>
      <c r="AD100" s="18" t="str">
        <f t="shared" si="38"/>
        <v/>
      </c>
      <c r="AE100" s="18" t="str">
        <f t="shared" si="39"/>
        <v/>
      </c>
      <c r="AF100" s="18" t="str">
        <f t="shared" si="40"/>
        <v/>
      </c>
      <c r="AG100" s="21" t="str">
        <f t="shared" si="45"/>
        <v/>
      </c>
      <c r="AH100" s="18" t="str">
        <f t="shared" si="41"/>
        <v/>
      </c>
    </row>
    <row r="101" spans="1:34" x14ac:dyDescent="0.15">
      <c r="A101" s="36" t="str">
        <f t="shared" si="46"/>
        <v/>
      </c>
      <c r="B101" s="15"/>
      <c r="C101" s="36" t="str">
        <f t="shared" si="47"/>
        <v/>
      </c>
      <c r="D101" s="37" t="str">
        <f t="shared" si="48"/>
        <v/>
      </c>
      <c r="E101" s="38"/>
      <c r="F101" s="15"/>
      <c r="G101" s="15"/>
      <c r="H101" s="15"/>
      <c r="I101" s="15"/>
      <c r="J101" s="15"/>
      <c r="K101" s="39"/>
      <c r="L101" s="15"/>
      <c r="M101" s="19" t="str">
        <f t="shared" si="42"/>
        <v/>
      </c>
      <c r="N101" s="20" t="str">
        <f t="shared" si="43"/>
        <v/>
      </c>
      <c r="P101" s="17" t="str">
        <f t="shared" si="27"/>
        <v/>
      </c>
      <c r="Q101" s="17"/>
      <c r="R101" s="18" t="str">
        <f t="shared" si="28"/>
        <v/>
      </c>
      <c r="S101" s="18" t="str">
        <f t="shared" si="29"/>
        <v/>
      </c>
      <c r="T101" s="18" t="str">
        <f t="shared" si="30"/>
        <v/>
      </c>
      <c r="U101" s="18" t="str">
        <f t="shared" si="31"/>
        <v/>
      </c>
      <c r="V101" s="18" t="str">
        <f t="shared" si="32"/>
        <v/>
      </c>
      <c r="W101" s="18" t="str">
        <f t="shared" si="33"/>
        <v/>
      </c>
      <c r="X101" s="18" t="str">
        <f t="shared" si="34"/>
        <v/>
      </c>
      <c r="Y101" s="18" t="str">
        <f t="shared" si="35"/>
        <v/>
      </c>
      <c r="Z101" s="18"/>
      <c r="AA101" s="18" t="str">
        <f t="shared" si="44"/>
        <v/>
      </c>
      <c r="AB101" s="18" t="str">
        <f t="shared" si="36"/>
        <v/>
      </c>
      <c r="AC101" s="18" t="str">
        <f t="shared" si="37"/>
        <v/>
      </c>
      <c r="AD101" s="18" t="str">
        <f t="shared" si="38"/>
        <v/>
      </c>
      <c r="AE101" s="18" t="str">
        <f t="shared" si="39"/>
        <v/>
      </c>
      <c r="AF101" s="18" t="str">
        <f t="shared" si="40"/>
        <v/>
      </c>
      <c r="AG101" s="21" t="str">
        <f t="shared" si="45"/>
        <v/>
      </c>
      <c r="AH101" s="18" t="str">
        <f t="shared" si="41"/>
        <v/>
      </c>
    </row>
    <row r="102" spans="1:34" x14ac:dyDescent="0.15">
      <c r="A102" s="36" t="str">
        <f t="shared" si="46"/>
        <v/>
      </c>
      <c r="B102" s="15"/>
      <c r="C102" s="36" t="str">
        <f t="shared" si="47"/>
        <v/>
      </c>
      <c r="D102" s="37" t="str">
        <f t="shared" si="48"/>
        <v/>
      </c>
      <c r="E102" s="38"/>
      <c r="F102" s="15"/>
      <c r="G102" s="15"/>
      <c r="H102" s="15"/>
      <c r="I102" s="15"/>
      <c r="J102" s="15"/>
      <c r="K102" s="39"/>
      <c r="L102" s="15"/>
      <c r="M102" s="19" t="str">
        <f t="shared" si="42"/>
        <v/>
      </c>
      <c r="N102" s="20" t="str">
        <f t="shared" si="43"/>
        <v/>
      </c>
      <c r="P102" s="17" t="str">
        <f t="shared" si="27"/>
        <v/>
      </c>
      <c r="Q102" s="17"/>
      <c r="R102" s="18" t="str">
        <f t="shared" si="28"/>
        <v/>
      </c>
      <c r="S102" s="18" t="str">
        <f t="shared" si="29"/>
        <v/>
      </c>
      <c r="T102" s="18" t="str">
        <f t="shared" si="30"/>
        <v/>
      </c>
      <c r="U102" s="18" t="str">
        <f t="shared" si="31"/>
        <v/>
      </c>
      <c r="V102" s="18" t="str">
        <f t="shared" si="32"/>
        <v/>
      </c>
      <c r="W102" s="18" t="str">
        <f t="shared" si="33"/>
        <v/>
      </c>
      <c r="X102" s="18" t="str">
        <f t="shared" si="34"/>
        <v/>
      </c>
      <c r="Y102" s="18" t="str">
        <f t="shared" si="35"/>
        <v/>
      </c>
      <c r="Z102" s="18"/>
      <c r="AA102" s="18" t="str">
        <f t="shared" si="44"/>
        <v/>
      </c>
      <c r="AB102" s="18" t="str">
        <f t="shared" si="36"/>
        <v/>
      </c>
      <c r="AC102" s="18" t="str">
        <f t="shared" si="37"/>
        <v/>
      </c>
      <c r="AD102" s="18" t="str">
        <f t="shared" si="38"/>
        <v/>
      </c>
      <c r="AE102" s="18" t="str">
        <f t="shared" si="39"/>
        <v/>
      </c>
      <c r="AF102" s="18" t="str">
        <f t="shared" si="40"/>
        <v/>
      </c>
      <c r="AG102" s="21" t="str">
        <f t="shared" si="45"/>
        <v/>
      </c>
      <c r="AH102" s="18" t="str">
        <f t="shared" si="41"/>
        <v/>
      </c>
    </row>
    <row r="103" spans="1:34" x14ac:dyDescent="0.15">
      <c r="A103" s="36" t="str">
        <f t="shared" si="46"/>
        <v/>
      </c>
      <c r="B103" s="15"/>
      <c r="C103" s="36" t="str">
        <f t="shared" si="47"/>
        <v/>
      </c>
      <c r="D103" s="37" t="str">
        <f t="shared" si="48"/>
        <v/>
      </c>
      <c r="E103" s="38"/>
      <c r="F103" s="15"/>
      <c r="G103" s="15"/>
      <c r="H103" s="15"/>
      <c r="I103" s="15"/>
      <c r="J103" s="15"/>
      <c r="K103" s="39"/>
      <c r="L103" s="15"/>
      <c r="M103" s="19" t="str">
        <f t="shared" si="42"/>
        <v/>
      </c>
      <c r="N103" s="20" t="str">
        <f t="shared" si="43"/>
        <v/>
      </c>
      <c r="P103" s="17" t="str">
        <f t="shared" si="27"/>
        <v/>
      </c>
      <c r="Q103" s="17"/>
      <c r="R103" s="18" t="str">
        <f t="shared" si="28"/>
        <v/>
      </c>
      <c r="S103" s="18" t="str">
        <f t="shared" si="29"/>
        <v/>
      </c>
      <c r="T103" s="18" t="str">
        <f t="shared" si="30"/>
        <v/>
      </c>
      <c r="U103" s="18" t="str">
        <f t="shared" si="31"/>
        <v/>
      </c>
      <c r="V103" s="18" t="str">
        <f t="shared" si="32"/>
        <v/>
      </c>
      <c r="W103" s="18" t="str">
        <f t="shared" si="33"/>
        <v/>
      </c>
      <c r="X103" s="18" t="str">
        <f t="shared" si="34"/>
        <v/>
      </c>
      <c r="Y103" s="18" t="str">
        <f t="shared" si="35"/>
        <v/>
      </c>
      <c r="Z103" s="18"/>
      <c r="AA103" s="18" t="str">
        <f t="shared" si="44"/>
        <v/>
      </c>
      <c r="AB103" s="18" t="str">
        <f t="shared" si="36"/>
        <v/>
      </c>
      <c r="AC103" s="18" t="str">
        <f t="shared" si="37"/>
        <v/>
      </c>
      <c r="AD103" s="18" t="str">
        <f t="shared" si="38"/>
        <v/>
      </c>
      <c r="AE103" s="18" t="str">
        <f t="shared" si="39"/>
        <v/>
      </c>
      <c r="AF103" s="18" t="str">
        <f t="shared" si="40"/>
        <v/>
      </c>
      <c r="AG103" s="21" t="str">
        <f t="shared" si="45"/>
        <v/>
      </c>
      <c r="AH103" s="18" t="str">
        <f t="shared" si="41"/>
        <v/>
      </c>
    </row>
    <row r="104" spans="1:34" x14ac:dyDescent="0.15">
      <c r="A104" s="36" t="str">
        <f t="shared" si="46"/>
        <v/>
      </c>
      <c r="B104" s="15"/>
      <c r="C104" s="36" t="str">
        <f t="shared" si="47"/>
        <v/>
      </c>
      <c r="D104" s="37" t="str">
        <f t="shared" si="48"/>
        <v/>
      </c>
      <c r="E104" s="38"/>
      <c r="F104" s="15"/>
      <c r="G104" s="15"/>
      <c r="H104" s="15"/>
      <c r="I104" s="15"/>
      <c r="J104" s="15"/>
      <c r="K104" s="39"/>
      <c r="L104" s="15"/>
      <c r="M104" s="19" t="str">
        <f t="shared" si="42"/>
        <v/>
      </c>
      <c r="N104" s="20" t="str">
        <f t="shared" si="43"/>
        <v/>
      </c>
      <c r="P104" s="17" t="str">
        <f t="shared" si="27"/>
        <v/>
      </c>
      <c r="Q104" s="17"/>
      <c r="R104" s="18" t="str">
        <f t="shared" si="28"/>
        <v/>
      </c>
      <c r="S104" s="18" t="str">
        <f t="shared" si="29"/>
        <v/>
      </c>
      <c r="T104" s="18" t="str">
        <f t="shared" si="30"/>
        <v/>
      </c>
      <c r="U104" s="18" t="str">
        <f t="shared" si="31"/>
        <v/>
      </c>
      <c r="V104" s="18" t="str">
        <f t="shared" si="32"/>
        <v/>
      </c>
      <c r="W104" s="18" t="str">
        <f t="shared" si="33"/>
        <v/>
      </c>
      <c r="X104" s="18" t="str">
        <f t="shared" si="34"/>
        <v/>
      </c>
      <c r="Y104" s="18" t="str">
        <f t="shared" si="35"/>
        <v/>
      </c>
      <c r="Z104" s="18"/>
      <c r="AA104" s="18" t="str">
        <f t="shared" si="44"/>
        <v/>
      </c>
      <c r="AB104" s="18" t="str">
        <f t="shared" si="36"/>
        <v/>
      </c>
      <c r="AC104" s="18" t="str">
        <f t="shared" si="37"/>
        <v/>
      </c>
      <c r="AD104" s="18" t="str">
        <f t="shared" si="38"/>
        <v/>
      </c>
      <c r="AE104" s="18" t="str">
        <f t="shared" si="39"/>
        <v/>
      </c>
      <c r="AF104" s="18" t="str">
        <f t="shared" si="40"/>
        <v/>
      </c>
      <c r="AG104" s="21" t="str">
        <f t="shared" si="45"/>
        <v/>
      </c>
      <c r="AH104" s="18" t="str">
        <f t="shared" si="41"/>
        <v/>
      </c>
    </row>
    <row r="105" spans="1:34" x14ac:dyDescent="0.15">
      <c r="A105" s="36" t="str">
        <f t="shared" si="46"/>
        <v/>
      </c>
      <c r="B105" s="15"/>
      <c r="C105" s="36" t="str">
        <f t="shared" si="47"/>
        <v/>
      </c>
      <c r="D105" s="37" t="str">
        <f t="shared" si="48"/>
        <v/>
      </c>
      <c r="E105" s="38"/>
      <c r="F105" s="15"/>
      <c r="G105" s="15"/>
      <c r="H105" s="15"/>
      <c r="I105" s="15"/>
      <c r="J105" s="15"/>
      <c r="K105" s="39"/>
      <c r="L105" s="15"/>
      <c r="M105" s="19" t="str">
        <f t="shared" si="42"/>
        <v/>
      </c>
      <c r="N105" s="20" t="str">
        <f t="shared" si="43"/>
        <v/>
      </c>
      <c r="P105" s="17" t="str">
        <f t="shared" si="27"/>
        <v/>
      </c>
      <c r="Q105" s="17"/>
      <c r="R105" s="18" t="str">
        <f t="shared" si="28"/>
        <v/>
      </c>
      <c r="S105" s="18" t="str">
        <f t="shared" si="29"/>
        <v/>
      </c>
      <c r="T105" s="18" t="str">
        <f t="shared" si="30"/>
        <v/>
      </c>
      <c r="U105" s="18" t="str">
        <f t="shared" si="31"/>
        <v/>
      </c>
      <c r="V105" s="18" t="str">
        <f t="shared" si="32"/>
        <v/>
      </c>
      <c r="W105" s="18" t="str">
        <f t="shared" si="33"/>
        <v/>
      </c>
      <c r="X105" s="18" t="str">
        <f t="shared" si="34"/>
        <v/>
      </c>
      <c r="Y105" s="18" t="str">
        <f t="shared" si="35"/>
        <v/>
      </c>
      <c r="Z105" s="18"/>
      <c r="AA105" s="18" t="str">
        <f t="shared" si="44"/>
        <v/>
      </c>
      <c r="AB105" s="18" t="str">
        <f t="shared" si="36"/>
        <v/>
      </c>
      <c r="AC105" s="18" t="str">
        <f t="shared" si="37"/>
        <v/>
      </c>
      <c r="AD105" s="18" t="str">
        <f t="shared" si="38"/>
        <v/>
      </c>
      <c r="AE105" s="18" t="str">
        <f t="shared" si="39"/>
        <v/>
      </c>
      <c r="AF105" s="18" t="str">
        <f t="shared" si="40"/>
        <v/>
      </c>
      <c r="AG105" s="21" t="str">
        <f t="shared" si="45"/>
        <v/>
      </c>
      <c r="AH105" s="18" t="str">
        <f t="shared" si="41"/>
        <v/>
      </c>
    </row>
    <row r="106" spans="1:34" x14ac:dyDescent="0.15">
      <c r="A106" s="36" t="str">
        <f t="shared" si="46"/>
        <v/>
      </c>
      <c r="B106" s="15"/>
      <c r="C106" s="36" t="str">
        <f t="shared" si="47"/>
        <v/>
      </c>
      <c r="D106" s="37" t="str">
        <f t="shared" si="48"/>
        <v/>
      </c>
      <c r="E106" s="38"/>
      <c r="F106" s="15"/>
      <c r="G106" s="15"/>
      <c r="H106" s="15"/>
      <c r="I106" s="15"/>
      <c r="J106" s="15"/>
      <c r="K106" s="39"/>
      <c r="L106" s="15"/>
      <c r="M106" s="19" t="str">
        <f t="shared" si="42"/>
        <v/>
      </c>
      <c r="N106" s="20" t="str">
        <f t="shared" si="43"/>
        <v/>
      </c>
      <c r="P106" s="17" t="str">
        <f t="shared" si="27"/>
        <v/>
      </c>
      <c r="Q106" s="17"/>
      <c r="R106" s="18" t="str">
        <f t="shared" si="28"/>
        <v/>
      </c>
      <c r="S106" s="18" t="str">
        <f t="shared" si="29"/>
        <v/>
      </c>
      <c r="T106" s="18" t="str">
        <f t="shared" si="30"/>
        <v/>
      </c>
      <c r="U106" s="18" t="str">
        <f t="shared" si="31"/>
        <v/>
      </c>
      <c r="V106" s="18" t="str">
        <f t="shared" si="32"/>
        <v/>
      </c>
      <c r="W106" s="18" t="str">
        <f t="shared" si="33"/>
        <v/>
      </c>
      <c r="X106" s="18" t="str">
        <f t="shared" si="34"/>
        <v/>
      </c>
      <c r="Y106" s="18" t="str">
        <f t="shared" si="35"/>
        <v/>
      </c>
      <c r="Z106" s="18"/>
      <c r="AA106" s="18" t="str">
        <f t="shared" si="44"/>
        <v/>
      </c>
      <c r="AB106" s="18" t="str">
        <f t="shared" si="36"/>
        <v/>
      </c>
      <c r="AC106" s="18" t="str">
        <f t="shared" si="37"/>
        <v/>
      </c>
      <c r="AD106" s="18" t="str">
        <f t="shared" si="38"/>
        <v/>
      </c>
      <c r="AE106" s="18" t="str">
        <f t="shared" si="39"/>
        <v/>
      </c>
      <c r="AF106" s="18" t="str">
        <f t="shared" si="40"/>
        <v/>
      </c>
      <c r="AG106" s="21" t="str">
        <f t="shared" si="45"/>
        <v/>
      </c>
      <c r="AH106" s="18" t="str">
        <f t="shared" si="41"/>
        <v/>
      </c>
    </row>
    <row r="107" spans="1:34" x14ac:dyDescent="0.15">
      <c r="A107" s="36" t="str">
        <f t="shared" si="46"/>
        <v/>
      </c>
      <c r="B107" s="15"/>
      <c r="C107" s="36" t="str">
        <f t="shared" si="47"/>
        <v/>
      </c>
      <c r="D107" s="37" t="str">
        <f t="shared" si="48"/>
        <v/>
      </c>
      <c r="E107" s="38"/>
      <c r="F107" s="15"/>
      <c r="G107" s="15"/>
      <c r="H107" s="15"/>
      <c r="I107" s="15"/>
      <c r="J107" s="15"/>
      <c r="K107" s="39"/>
      <c r="L107" s="15"/>
      <c r="M107" s="19" t="str">
        <f t="shared" si="42"/>
        <v/>
      </c>
      <c r="N107" s="20" t="str">
        <f t="shared" si="43"/>
        <v/>
      </c>
      <c r="P107" s="17" t="str">
        <f t="shared" si="27"/>
        <v/>
      </c>
      <c r="Q107" s="17"/>
      <c r="R107" s="18" t="str">
        <f t="shared" si="28"/>
        <v/>
      </c>
      <c r="S107" s="18" t="str">
        <f t="shared" si="29"/>
        <v/>
      </c>
      <c r="T107" s="18" t="str">
        <f t="shared" si="30"/>
        <v/>
      </c>
      <c r="U107" s="18" t="str">
        <f t="shared" si="31"/>
        <v/>
      </c>
      <c r="V107" s="18" t="str">
        <f t="shared" si="32"/>
        <v/>
      </c>
      <c r="W107" s="18" t="str">
        <f t="shared" si="33"/>
        <v/>
      </c>
      <c r="X107" s="18" t="str">
        <f t="shared" si="34"/>
        <v/>
      </c>
      <c r="Y107" s="18" t="str">
        <f t="shared" si="35"/>
        <v/>
      </c>
      <c r="Z107" s="18"/>
      <c r="AA107" s="18" t="str">
        <f t="shared" si="44"/>
        <v/>
      </c>
      <c r="AB107" s="18" t="str">
        <f t="shared" si="36"/>
        <v/>
      </c>
      <c r="AC107" s="18" t="str">
        <f t="shared" si="37"/>
        <v/>
      </c>
      <c r="AD107" s="18" t="str">
        <f t="shared" si="38"/>
        <v/>
      </c>
      <c r="AE107" s="18" t="str">
        <f t="shared" si="39"/>
        <v/>
      </c>
      <c r="AF107" s="18" t="str">
        <f t="shared" si="40"/>
        <v/>
      </c>
      <c r="AG107" s="21" t="str">
        <f t="shared" si="45"/>
        <v/>
      </c>
      <c r="AH107" s="18" t="str">
        <f t="shared" si="41"/>
        <v/>
      </c>
    </row>
    <row r="108" spans="1:34" x14ac:dyDescent="0.15">
      <c r="A108" s="36" t="str">
        <f t="shared" si="46"/>
        <v/>
      </c>
      <c r="B108" s="15"/>
      <c r="C108" s="36" t="str">
        <f t="shared" si="47"/>
        <v/>
      </c>
      <c r="D108" s="37" t="str">
        <f t="shared" si="48"/>
        <v/>
      </c>
      <c r="E108" s="38"/>
      <c r="F108" s="15"/>
      <c r="G108" s="15"/>
      <c r="H108" s="15"/>
      <c r="I108" s="15"/>
      <c r="J108" s="15"/>
      <c r="K108" s="39"/>
      <c r="L108" s="15"/>
      <c r="M108" s="19" t="str">
        <f t="shared" si="42"/>
        <v/>
      </c>
      <c r="N108" s="20" t="str">
        <f t="shared" si="43"/>
        <v/>
      </c>
      <c r="P108" s="17" t="str">
        <f t="shared" si="27"/>
        <v/>
      </c>
      <c r="Q108" s="17"/>
      <c r="R108" s="18" t="str">
        <f t="shared" si="28"/>
        <v/>
      </c>
      <c r="S108" s="18" t="str">
        <f t="shared" si="29"/>
        <v/>
      </c>
      <c r="T108" s="18" t="str">
        <f t="shared" si="30"/>
        <v/>
      </c>
      <c r="U108" s="18" t="str">
        <f t="shared" si="31"/>
        <v/>
      </c>
      <c r="V108" s="18" t="str">
        <f t="shared" si="32"/>
        <v/>
      </c>
      <c r="W108" s="18" t="str">
        <f t="shared" si="33"/>
        <v/>
      </c>
      <c r="X108" s="18" t="str">
        <f t="shared" si="34"/>
        <v/>
      </c>
      <c r="Y108" s="18" t="str">
        <f t="shared" si="35"/>
        <v/>
      </c>
      <c r="Z108" s="18"/>
      <c r="AA108" s="18" t="str">
        <f t="shared" si="44"/>
        <v/>
      </c>
      <c r="AB108" s="18" t="str">
        <f t="shared" si="36"/>
        <v/>
      </c>
      <c r="AC108" s="18" t="str">
        <f t="shared" si="37"/>
        <v/>
      </c>
      <c r="AD108" s="18" t="str">
        <f t="shared" si="38"/>
        <v/>
      </c>
      <c r="AE108" s="18" t="str">
        <f t="shared" si="39"/>
        <v/>
      </c>
      <c r="AF108" s="18" t="str">
        <f t="shared" si="40"/>
        <v/>
      </c>
      <c r="AG108" s="21" t="str">
        <f t="shared" si="45"/>
        <v/>
      </c>
      <c r="AH108" s="18" t="str">
        <f t="shared" si="41"/>
        <v/>
      </c>
    </row>
    <row r="109" spans="1:34" x14ac:dyDescent="0.15">
      <c r="A109" s="36" t="str">
        <f t="shared" si="46"/>
        <v/>
      </c>
      <c r="B109" s="15"/>
      <c r="C109" s="36" t="str">
        <f t="shared" si="47"/>
        <v/>
      </c>
      <c r="D109" s="37" t="str">
        <f t="shared" si="48"/>
        <v/>
      </c>
      <c r="E109" s="38"/>
      <c r="F109" s="15"/>
      <c r="G109" s="15"/>
      <c r="H109" s="15"/>
      <c r="I109" s="15"/>
      <c r="J109" s="15"/>
      <c r="K109" s="39"/>
      <c r="L109" s="15"/>
      <c r="M109" s="19" t="str">
        <f t="shared" si="42"/>
        <v/>
      </c>
      <c r="N109" s="20" t="str">
        <f t="shared" si="43"/>
        <v/>
      </c>
      <c r="P109" s="17" t="str">
        <f t="shared" si="27"/>
        <v/>
      </c>
      <c r="Q109" s="17"/>
      <c r="R109" s="18" t="str">
        <f t="shared" si="28"/>
        <v/>
      </c>
      <c r="S109" s="18" t="str">
        <f t="shared" si="29"/>
        <v/>
      </c>
      <c r="T109" s="18" t="str">
        <f t="shared" si="30"/>
        <v/>
      </c>
      <c r="U109" s="18" t="str">
        <f t="shared" si="31"/>
        <v/>
      </c>
      <c r="V109" s="18" t="str">
        <f t="shared" si="32"/>
        <v/>
      </c>
      <c r="W109" s="18" t="str">
        <f t="shared" si="33"/>
        <v/>
      </c>
      <c r="X109" s="18" t="str">
        <f t="shared" si="34"/>
        <v/>
      </c>
      <c r="Y109" s="18" t="str">
        <f t="shared" si="35"/>
        <v/>
      </c>
      <c r="Z109" s="18"/>
      <c r="AA109" s="18" t="str">
        <f t="shared" si="44"/>
        <v/>
      </c>
      <c r="AB109" s="18" t="str">
        <f t="shared" si="36"/>
        <v/>
      </c>
      <c r="AC109" s="18" t="str">
        <f t="shared" si="37"/>
        <v/>
      </c>
      <c r="AD109" s="18" t="str">
        <f t="shared" si="38"/>
        <v/>
      </c>
      <c r="AE109" s="18" t="str">
        <f t="shared" si="39"/>
        <v/>
      </c>
      <c r="AF109" s="18" t="str">
        <f t="shared" si="40"/>
        <v/>
      </c>
      <c r="AG109" s="21" t="str">
        <f t="shared" si="45"/>
        <v/>
      </c>
      <c r="AH109" s="18" t="str">
        <f t="shared" si="41"/>
        <v/>
      </c>
    </row>
    <row r="110" spans="1:34" x14ac:dyDescent="0.15">
      <c r="A110" s="36" t="str">
        <f t="shared" si="46"/>
        <v/>
      </c>
      <c r="B110" s="15"/>
      <c r="C110" s="36" t="str">
        <f t="shared" si="47"/>
        <v/>
      </c>
      <c r="D110" s="37" t="str">
        <f t="shared" si="48"/>
        <v/>
      </c>
      <c r="E110" s="38"/>
      <c r="F110" s="15"/>
      <c r="G110" s="15"/>
      <c r="H110" s="15"/>
      <c r="I110" s="15"/>
      <c r="J110" s="15"/>
      <c r="K110" s="39"/>
      <c r="L110" s="15"/>
      <c r="M110" s="19" t="str">
        <f t="shared" si="42"/>
        <v/>
      </c>
      <c r="N110" s="20" t="str">
        <f t="shared" si="43"/>
        <v/>
      </c>
      <c r="P110" s="17" t="str">
        <f t="shared" si="27"/>
        <v/>
      </c>
      <c r="Q110" s="17"/>
      <c r="R110" s="18" t="str">
        <f t="shared" si="28"/>
        <v/>
      </c>
      <c r="S110" s="18" t="str">
        <f t="shared" si="29"/>
        <v/>
      </c>
      <c r="T110" s="18" t="str">
        <f t="shared" si="30"/>
        <v/>
      </c>
      <c r="U110" s="18" t="str">
        <f t="shared" si="31"/>
        <v/>
      </c>
      <c r="V110" s="18" t="str">
        <f t="shared" si="32"/>
        <v/>
      </c>
      <c r="W110" s="18" t="str">
        <f t="shared" si="33"/>
        <v/>
      </c>
      <c r="X110" s="18" t="str">
        <f t="shared" si="34"/>
        <v/>
      </c>
      <c r="Y110" s="18" t="str">
        <f t="shared" si="35"/>
        <v/>
      </c>
      <c r="Z110" s="18"/>
      <c r="AA110" s="18" t="str">
        <f t="shared" si="44"/>
        <v/>
      </c>
      <c r="AB110" s="18" t="str">
        <f t="shared" si="36"/>
        <v/>
      </c>
      <c r="AC110" s="18" t="str">
        <f t="shared" si="37"/>
        <v/>
      </c>
      <c r="AD110" s="18" t="str">
        <f t="shared" si="38"/>
        <v/>
      </c>
      <c r="AE110" s="18" t="str">
        <f t="shared" si="39"/>
        <v/>
      </c>
      <c r="AF110" s="18" t="str">
        <f t="shared" si="40"/>
        <v/>
      </c>
      <c r="AG110" s="21" t="str">
        <f t="shared" si="45"/>
        <v/>
      </c>
      <c r="AH110" s="18" t="str">
        <f t="shared" si="41"/>
        <v/>
      </c>
    </row>
    <row r="111" spans="1:34" x14ac:dyDescent="0.15">
      <c r="A111" s="36" t="str">
        <f t="shared" si="46"/>
        <v/>
      </c>
      <c r="B111" s="15"/>
      <c r="C111" s="36" t="str">
        <f t="shared" si="47"/>
        <v/>
      </c>
      <c r="D111" s="37" t="str">
        <f t="shared" si="48"/>
        <v/>
      </c>
      <c r="E111" s="38"/>
      <c r="F111" s="15"/>
      <c r="G111" s="15"/>
      <c r="H111" s="15"/>
      <c r="I111" s="15"/>
      <c r="J111" s="15"/>
      <c r="K111" s="39"/>
      <c r="L111" s="15"/>
      <c r="M111" s="19" t="str">
        <f t="shared" si="42"/>
        <v/>
      </c>
      <c r="N111" s="20" t="str">
        <f t="shared" si="43"/>
        <v/>
      </c>
      <c r="P111" s="17" t="str">
        <f t="shared" si="27"/>
        <v/>
      </c>
      <c r="Q111" s="17"/>
      <c r="R111" s="18" t="str">
        <f t="shared" si="28"/>
        <v/>
      </c>
      <c r="S111" s="18" t="str">
        <f t="shared" si="29"/>
        <v/>
      </c>
      <c r="T111" s="18" t="str">
        <f t="shared" si="30"/>
        <v/>
      </c>
      <c r="U111" s="18" t="str">
        <f t="shared" si="31"/>
        <v/>
      </c>
      <c r="V111" s="18" t="str">
        <f t="shared" si="32"/>
        <v/>
      </c>
      <c r="W111" s="18" t="str">
        <f t="shared" si="33"/>
        <v/>
      </c>
      <c r="X111" s="18" t="str">
        <f t="shared" si="34"/>
        <v/>
      </c>
      <c r="Y111" s="18" t="str">
        <f t="shared" si="35"/>
        <v/>
      </c>
      <c r="Z111" s="18"/>
      <c r="AA111" s="18" t="str">
        <f t="shared" si="44"/>
        <v/>
      </c>
      <c r="AB111" s="18" t="str">
        <f t="shared" si="36"/>
        <v/>
      </c>
      <c r="AC111" s="18" t="str">
        <f t="shared" si="37"/>
        <v/>
      </c>
      <c r="AD111" s="18" t="str">
        <f t="shared" si="38"/>
        <v/>
      </c>
      <c r="AE111" s="18" t="str">
        <f t="shared" si="39"/>
        <v/>
      </c>
      <c r="AF111" s="18" t="str">
        <f t="shared" si="40"/>
        <v/>
      </c>
      <c r="AG111" s="21" t="str">
        <f t="shared" si="45"/>
        <v/>
      </c>
      <c r="AH111" s="18" t="str">
        <f t="shared" si="41"/>
        <v/>
      </c>
    </row>
    <row r="112" spans="1:34" x14ac:dyDescent="0.15">
      <c r="A112" s="36" t="str">
        <f t="shared" si="46"/>
        <v/>
      </c>
      <c r="B112" s="15"/>
      <c r="C112" s="36" t="str">
        <f t="shared" si="47"/>
        <v/>
      </c>
      <c r="D112" s="37" t="str">
        <f t="shared" si="48"/>
        <v/>
      </c>
      <c r="E112" s="38"/>
      <c r="F112" s="15"/>
      <c r="G112" s="15"/>
      <c r="H112" s="15"/>
      <c r="I112" s="15"/>
      <c r="J112" s="15"/>
      <c r="K112" s="39"/>
      <c r="L112" s="15"/>
      <c r="M112" s="19" t="str">
        <f t="shared" si="42"/>
        <v/>
      </c>
      <c r="N112" s="20" t="str">
        <f t="shared" si="43"/>
        <v/>
      </c>
      <c r="P112" s="17" t="str">
        <f t="shared" si="27"/>
        <v/>
      </c>
      <c r="Q112" s="17"/>
      <c r="R112" s="18" t="str">
        <f t="shared" si="28"/>
        <v/>
      </c>
      <c r="S112" s="18" t="str">
        <f t="shared" si="29"/>
        <v/>
      </c>
      <c r="T112" s="18" t="str">
        <f t="shared" si="30"/>
        <v/>
      </c>
      <c r="U112" s="18" t="str">
        <f t="shared" si="31"/>
        <v/>
      </c>
      <c r="V112" s="18" t="str">
        <f t="shared" si="32"/>
        <v/>
      </c>
      <c r="W112" s="18" t="str">
        <f t="shared" si="33"/>
        <v/>
      </c>
      <c r="X112" s="18" t="str">
        <f t="shared" si="34"/>
        <v/>
      </c>
      <c r="Y112" s="18" t="str">
        <f t="shared" si="35"/>
        <v/>
      </c>
      <c r="Z112" s="18"/>
      <c r="AA112" s="18" t="str">
        <f t="shared" si="44"/>
        <v/>
      </c>
      <c r="AB112" s="18" t="str">
        <f t="shared" si="36"/>
        <v/>
      </c>
      <c r="AC112" s="18" t="str">
        <f t="shared" si="37"/>
        <v/>
      </c>
      <c r="AD112" s="18" t="str">
        <f t="shared" si="38"/>
        <v/>
      </c>
      <c r="AE112" s="18" t="str">
        <f t="shared" si="39"/>
        <v/>
      </c>
      <c r="AF112" s="18" t="str">
        <f t="shared" si="40"/>
        <v/>
      </c>
      <c r="AG112" s="21" t="str">
        <f t="shared" si="45"/>
        <v/>
      </c>
      <c r="AH112" s="18" t="str">
        <f t="shared" si="41"/>
        <v/>
      </c>
    </row>
    <row r="113" spans="1:34" x14ac:dyDescent="0.15">
      <c r="A113" s="36" t="str">
        <f t="shared" si="46"/>
        <v/>
      </c>
      <c r="B113" s="15"/>
      <c r="C113" s="36" t="str">
        <f t="shared" si="47"/>
        <v/>
      </c>
      <c r="D113" s="37" t="str">
        <f t="shared" si="48"/>
        <v/>
      </c>
      <c r="E113" s="38"/>
      <c r="F113" s="15"/>
      <c r="G113" s="15"/>
      <c r="H113" s="15"/>
      <c r="I113" s="15"/>
      <c r="J113" s="15"/>
      <c r="K113" s="39"/>
      <c r="L113" s="15"/>
      <c r="M113" s="19" t="str">
        <f t="shared" si="42"/>
        <v/>
      </c>
      <c r="N113" s="20" t="str">
        <f t="shared" si="43"/>
        <v/>
      </c>
      <c r="P113" s="17" t="str">
        <f t="shared" si="27"/>
        <v/>
      </c>
      <c r="Q113" s="17"/>
      <c r="R113" s="18" t="str">
        <f t="shared" si="28"/>
        <v/>
      </c>
      <c r="S113" s="18" t="str">
        <f t="shared" si="29"/>
        <v/>
      </c>
      <c r="T113" s="18" t="str">
        <f t="shared" si="30"/>
        <v/>
      </c>
      <c r="U113" s="18" t="str">
        <f t="shared" si="31"/>
        <v/>
      </c>
      <c r="V113" s="18" t="str">
        <f t="shared" si="32"/>
        <v/>
      </c>
      <c r="W113" s="18" t="str">
        <f t="shared" si="33"/>
        <v/>
      </c>
      <c r="X113" s="18" t="str">
        <f t="shared" si="34"/>
        <v/>
      </c>
      <c r="Y113" s="18" t="str">
        <f t="shared" si="35"/>
        <v/>
      </c>
      <c r="Z113" s="18"/>
      <c r="AA113" s="18" t="str">
        <f t="shared" si="44"/>
        <v/>
      </c>
      <c r="AB113" s="18" t="str">
        <f t="shared" si="36"/>
        <v/>
      </c>
      <c r="AC113" s="18" t="str">
        <f t="shared" si="37"/>
        <v/>
      </c>
      <c r="AD113" s="18" t="str">
        <f t="shared" si="38"/>
        <v/>
      </c>
      <c r="AE113" s="18" t="str">
        <f t="shared" si="39"/>
        <v/>
      </c>
      <c r="AF113" s="18" t="str">
        <f t="shared" si="40"/>
        <v/>
      </c>
      <c r="AG113" s="21" t="str">
        <f t="shared" si="45"/>
        <v/>
      </c>
      <c r="AH113" s="18" t="str">
        <f t="shared" si="41"/>
        <v/>
      </c>
    </row>
    <row r="114" spans="1:34" x14ac:dyDescent="0.15">
      <c r="A114" s="36" t="str">
        <f t="shared" si="46"/>
        <v/>
      </c>
      <c r="B114" s="15"/>
      <c r="C114" s="36" t="str">
        <f t="shared" si="47"/>
        <v/>
      </c>
      <c r="D114" s="37" t="str">
        <f t="shared" si="48"/>
        <v/>
      </c>
      <c r="E114" s="38"/>
      <c r="F114" s="15"/>
      <c r="G114" s="15"/>
      <c r="H114" s="15"/>
      <c r="I114" s="15"/>
      <c r="J114" s="15"/>
      <c r="K114" s="39"/>
      <c r="L114" s="15"/>
      <c r="M114" s="19" t="str">
        <f t="shared" si="42"/>
        <v/>
      </c>
      <c r="N114" s="20" t="str">
        <f t="shared" si="43"/>
        <v/>
      </c>
      <c r="P114" s="17" t="str">
        <f t="shared" si="27"/>
        <v/>
      </c>
      <c r="Q114" s="17"/>
      <c r="R114" s="18" t="str">
        <f t="shared" si="28"/>
        <v/>
      </c>
      <c r="S114" s="18" t="str">
        <f t="shared" si="29"/>
        <v/>
      </c>
      <c r="T114" s="18" t="str">
        <f t="shared" si="30"/>
        <v/>
      </c>
      <c r="U114" s="18" t="str">
        <f t="shared" si="31"/>
        <v/>
      </c>
      <c r="V114" s="18" t="str">
        <f t="shared" si="32"/>
        <v/>
      </c>
      <c r="W114" s="18" t="str">
        <f t="shared" si="33"/>
        <v/>
      </c>
      <c r="X114" s="18" t="str">
        <f t="shared" si="34"/>
        <v/>
      </c>
      <c r="Y114" s="18" t="str">
        <f t="shared" si="35"/>
        <v/>
      </c>
      <c r="Z114" s="18"/>
      <c r="AA114" s="18" t="str">
        <f t="shared" si="44"/>
        <v/>
      </c>
      <c r="AB114" s="18" t="str">
        <f t="shared" si="36"/>
        <v/>
      </c>
      <c r="AC114" s="18" t="str">
        <f t="shared" si="37"/>
        <v/>
      </c>
      <c r="AD114" s="18" t="str">
        <f t="shared" si="38"/>
        <v/>
      </c>
      <c r="AE114" s="18" t="str">
        <f t="shared" si="39"/>
        <v/>
      </c>
      <c r="AF114" s="18" t="str">
        <f t="shared" si="40"/>
        <v/>
      </c>
      <c r="AG114" s="21" t="str">
        <f t="shared" si="45"/>
        <v/>
      </c>
      <c r="AH114" s="18" t="str">
        <f t="shared" si="41"/>
        <v/>
      </c>
    </row>
    <row r="115" spans="1:34" x14ac:dyDescent="0.15">
      <c r="A115" s="36" t="str">
        <f t="shared" si="46"/>
        <v/>
      </c>
      <c r="B115" s="15"/>
      <c r="C115" s="36" t="str">
        <f t="shared" si="47"/>
        <v/>
      </c>
      <c r="D115" s="37" t="str">
        <f t="shared" si="48"/>
        <v/>
      </c>
      <c r="E115" s="38"/>
      <c r="F115" s="15"/>
      <c r="G115" s="15"/>
      <c r="H115" s="15"/>
      <c r="I115" s="15"/>
      <c r="J115" s="15"/>
      <c r="K115" s="39"/>
      <c r="L115" s="15"/>
      <c r="M115" s="19" t="str">
        <f t="shared" si="42"/>
        <v/>
      </c>
      <c r="N115" s="20" t="str">
        <f t="shared" si="43"/>
        <v/>
      </c>
      <c r="P115" s="17" t="str">
        <f t="shared" si="27"/>
        <v/>
      </c>
      <c r="Q115" s="17"/>
      <c r="R115" s="18" t="str">
        <f t="shared" si="28"/>
        <v/>
      </c>
      <c r="S115" s="18" t="str">
        <f t="shared" si="29"/>
        <v/>
      </c>
      <c r="T115" s="18" t="str">
        <f t="shared" si="30"/>
        <v/>
      </c>
      <c r="U115" s="18" t="str">
        <f t="shared" si="31"/>
        <v/>
      </c>
      <c r="V115" s="18" t="str">
        <f t="shared" si="32"/>
        <v/>
      </c>
      <c r="W115" s="18" t="str">
        <f t="shared" si="33"/>
        <v/>
      </c>
      <c r="X115" s="18" t="str">
        <f t="shared" si="34"/>
        <v/>
      </c>
      <c r="Y115" s="18" t="str">
        <f t="shared" si="35"/>
        <v/>
      </c>
      <c r="Z115" s="18"/>
      <c r="AA115" s="18" t="str">
        <f t="shared" si="44"/>
        <v/>
      </c>
      <c r="AB115" s="18" t="str">
        <f t="shared" si="36"/>
        <v/>
      </c>
      <c r="AC115" s="18" t="str">
        <f t="shared" si="37"/>
        <v/>
      </c>
      <c r="AD115" s="18" t="str">
        <f t="shared" si="38"/>
        <v/>
      </c>
      <c r="AE115" s="18" t="str">
        <f t="shared" si="39"/>
        <v/>
      </c>
      <c r="AF115" s="18" t="str">
        <f t="shared" si="40"/>
        <v/>
      </c>
      <c r="AG115" s="21" t="str">
        <f t="shared" si="45"/>
        <v/>
      </c>
      <c r="AH115" s="18" t="str">
        <f t="shared" si="41"/>
        <v/>
      </c>
    </row>
    <row r="116" spans="1:34" x14ac:dyDescent="0.15">
      <c r="A116" s="36" t="str">
        <f t="shared" si="46"/>
        <v/>
      </c>
      <c r="B116" s="15"/>
      <c r="C116" s="36" t="str">
        <f t="shared" si="47"/>
        <v/>
      </c>
      <c r="D116" s="37" t="str">
        <f t="shared" si="48"/>
        <v/>
      </c>
      <c r="E116" s="38"/>
      <c r="F116" s="15"/>
      <c r="G116" s="15"/>
      <c r="H116" s="15"/>
      <c r="I116" s="15"/>
      <c r="J116" s="15"/>
      <c r="K116" s="39"/>
      <c r="L116" s="15"/>
      <c r="M116" s="19" t="str">
        <f t="shared" si="42"/>
        <v/>
      </c>
      <c r="N116" s="20" t="str">
        <f t="shared" si="43"/>
        <v/>
      </c>
      <c r="P116" s="17" t="str">
        <f t="shared" si="27"/>
        <v/>
      </c>
      <c r="Q116" s="17"/>
      <c r="R116" s="18" t="str">
        <f t="shared" si="28"/>
        <v/>
      </c>
      <c r="S116" s="18" t="str">
        <f t="shared" si="29"/>
        <v/>
      </c>
      <c r="T116" s="18" t="str">
        <f t="shared" si="30"/>
        <v/>
      </c>
      <c r="U116" s="18" t="str">
        <f t="shared" si="31"/>
        <v/>
      </c>
      <c r="V116" s="18" t="str">
        <f t="shared" si="32"/>
        <v/>
      </c>
      <c r="W116" s="18" t="str">
        <f t="shared" si="33"/>
        <v/>
      </c>
      <c r="X116" s="18" t="str">
        <f t="shared" si="34"/>
        <v/>
      </c>
      <c r="Y116" s="18" t="str">
        <f t="shared" si="35"/>
        <v/>
      </c>
      <c r="Z116" s="18"/>
      <c r="AA116" s="18" t="str">
        <f t="shared" si="44"/>
        <v/>
      </c>
      <c r="AB116" s="18" t="str">
        <f t="shared" si="36"/>
        <v/>
      </c>
      <c r="AC116" s="18" t="str">
        <f t="shared" si="37"/>
        <v/>
      </c>
      <c r="AD116" s="18" t="str">
        <f t="shared" si="38"/>
        <v/>
      </c>
      <c r="AE116" s="18" t="str">
        <f t="shared" si="39"/>
        <v/>
      </c>
      <c r="AF116" s="18" t="str">
        <f t="shared" si="40"/>
        <v/>
      </c>
      <c r="AG116" s="21" t="str">
        <f t="shared" si="45"/>
        <v/>
      </c>
      <c r="AH116" s="18" t="str">
        <f t="shared" si="41"/>
        <v/>
      </c>
    </row>
    <row r="117" spans="1:34" x14ac:dyDescent="0.15">
      <c r="A117" s="36" t="str">
        <f t="shared" si="46"/>
        <v/>
      </c>
      <c r="B117" s="15"/>
      <c r="C117" s="36" t="str">
        <f t="shared" si="47"/>
        <v/>
      </c>
      <c r="D117" s="37" t="str">
        <f t="shared" si="48"/>
        <v/>
      </c>
      <c r="E117" s="38"/>
      <c r="F117" s="15"/>
      <c r="G117" s="15"/>
      <c r="H117" s="15"/>
      <c r="I117" s="15"/>
      <c r="J117" s="15"/>
      <c r="K117" s="39"/>
      <c r="L117" s="15"/>
      <c r="M117" s="19" t="str">
        <f t="shared" si="42"/>
        <v/>
      </c>
      <c r="N117" s="20" t="str">
        <f t="shared" si="43"/>
        <v/>
      </c>
      <c r="P117" s="17" t="str">
        <f t="shared" si="27"/>
        <v/>
      </c>
      <c r="Q117" s="17"/>
      <c r="R117" s="18" t="str">
        <f t="shared" si="28"/>
        <v/>
      </c>
      <c r="S117" s="18" t="str">
        <f t="shared" si="29"/>
        <v/>
      </c>
      <c r="T117" s="18" t="str">
        <f t="shared" si="30"/>
        <v/>
      </c>
      <c r="U117" s="18" t="str">
        <f t="shared" si="31"/>
        <v/>
      </c>
      <c r="V117" s="18" t="str">
        <f t="shared" si="32"/>
        <v/>
      </c>
      <c r="W117" s="18" t="str">
        <f t="shared" si="33"/>
        <v/>
      </c>
      <c r="X117" s="18" t="str">
        <f t="shared" si="34"/>
        <v/>
      </c>
      <c r="Y117" s="18" t="str">
        <f t="shared" si="35"/>
        <v/>
      </c>
      <c r="Z117" s="18"/>
      <c r="AA117" s="18" t="str">
        <f t="shared" si="44"/>
        <v/>
      </c>
      <c r="AB117" s="18" t="str">
        <f t="shared" si="36"/>
        <v/>
      </c>
      <c r="AC117" s="18" t="str">
        <f t="shared" si="37"/>
        <v/>
      </c>
      <c r="AD117" s="18" t="str">
        <f t="shared" si="38"/>
        <v/>
      </c>
      <c r="AE117" s="18" t="str">
        <f t="shared" si="39"/>
        <v/>
      </c>
      <c r="AF117" s="18" t="str">
        <f t="shared" si="40"/>
        <v/>
      </c>
      <c r="AG117" s="21" t="str">
        <f t="shared" si="45"/>
        <v/>
      </c>
      <c r="AH117" s="18" t="str">
        <f t="shared" si="41"/>
        <v/>
      </c>
    </row>
    <row r="118" spans="1:34" x14ac:dyDescent="0.15">
      <c r="A118" s="36" t="str">
        <f t="shared" si="46"/>
        <v/>
      </c>
      <c r="B118" s="15"/>
      <c r="C118" s="36" t="str">
        <f t="shared" si="47"/>
        <v/>
      </c>
      <c r="D118" s="37" t="str">
        <f t="shared" si="48"/>
        <v/>
      </c>
      <c r="E118" s="38"/>
      <c r="F118" s="15"/>
      <c r="G118" s="15"/>
      <c r="H118" s="15"/>
      <c r="I118" s="15"/>
      <c r="J118" s="15"/>
      <c r="K118" s="39"/>
      <c r="L118" s="15"/>
      <c r="M118" s="19" t="str">
        <f t="shared" si="42"/>
        <v/>
      </c>
      <c r="N118" s="20" t="str">
        <f t="shared" si="43"/>
        <v/>
      </c>
      <c r="P118" s="17" t="str">
        <f t="shared" si="27"/>
        <v/>
      </c>
      <c r="Q118" s="17"/>
      <c r="R118" s="18" t="str">
        <f t="shared" si="28"/>
        <v/>
      </c>
      <c r="S118" s="18" t="str">
        <f t="shared" si="29"/>
        <v/>
      </c>
      <c r="T118" s="18" t="str">
        <f t="shared" si="30"/>
        <v/>
      </c>
      <c r="U118" s="18" t="str">
        <f t="shared" si="31"/>
        <v/>
      </c>
      <c r="V118" s="18" t="str">
        <f t="shared" si="32"/>
        <v/>
      </c>
      <c r="W118" s="18" t="str">
        <f t="shared" si="33"/>
        <v/>
      </c>
      <c r="X118" s="18" t="str">
        <f t="shared" si="34"/>
        <v/>
      </c>
      <c r="Y118" s="18" t="str">
        <f t="shared" si="35"/>
        <v/>
      </c>
      <c r="Z118" s="18"/>
      <c r="AA118" s="18" t="str">
        <f t="shared" si="44"/>
        <v/>
      </c>
      <c r="AB118" s="18" t="str">
        <f t="shared" si="36"/>
        <v/>
      </c>
      <c r="AC118" s="18" t="str">
        <f t="shared" si="37"/>
        <v/>
      </c>
      <c r="AD118" s="18" t="str">
        <f t="shared" si="38"/>
        <v/>
      </c>
      <c r="AE118" s="18" t="str">
        <f t="shared" si="39"/>
        <v/>
      </c>
      <c r="AF118" s="18" t="str">
        <f t="shared" si="40"/>
        <v/>
      </c>
      <c r="AG118" s="21" t="str">
        <f t="shared" si="45"/>
        <v/>
      </c>
      <c r="AH118" s="18" t="str">
        <f t="shared" si="41"/>
        <v/>
      </c>
    </row>
    <row r="119" spans="1:34" x14ac:dyDescent="0.15">
      <c r="A119" s="36" t="str">
        <f t="shared" si="46"/>
        <v/>
      </c>
      <c r="B119" s="15"/>
      <c r="C119" s="36" t="str">
        <f t="shared" si="47"/>
        <v/>
      </c>
      <c r="D119" s="37" t="str">
        <f t="shared" si="48"/>
        <v/>
      </c>
      <c r="E119" s="38"/>
      <c r="F119" s="15"/>
      <c r="G119" s="15"/>
      <c r="H119" s="15"/>
      <c r="I119" s="15"/>
      <c r="J119" s="15"/>
      <c r="K119" s="39"/>
      <c r="L119" s="15"/>
      <c r="M119" s="19" t="str">
        <f t="shared" si="42"/>
        <v/>
      </c>
      <c r="N119" s="20" t="str">
        <f t="shared" si="43"/>
        <v/>
      </c>
      <c r="P119" s="17" t="str">
        <f t="shared" si="27"/>
        <v/>
      </c>
      <c r="Q119" s="17"/>
      <c r="R119" s="18" t="str">
        <f t="shared" si="28"/>
        <v/>
      </c>
      <c r="S119" s="18" t="str">
        <f t="shared" si="29"/>
        <v/>
      </c>
      <c r="T119" s="18" t="str">
        <f t="shared" si="30"/>
        <v/>
      </c>
      <c r="U119" s="18" t="str">
        <f t="shared" si="31"/>
        <v/>
      </c>
      <c r="V119" s="18" t="str">
        <f t="shared" si="32"/>
        <v/>
      </c>
      <c r="W119" s="18" t="str">
        <f t="shared" si="33"/>
        <v/>
      </c>
      <c r="X119" s="18" t="str">
        <f t="shared" si="34"/>
        <v/>
      </c>
      <c r="Y119" s="18" t="str">
        <f t="shared" si="35"/>
        <v/>
      </c>
      <c r="Z119" s="18"/>
      <c r="AA119" s="18" t="str">
        <f t="shared" si="44"/>
        <v/>
      </c>
      <c r="AB119" s="18" t="str">
        <f t="shared" si="36"/>
        <v/>
      </c>
      <c r="AC119" s="18" t="str">
        <f t="shared" si="37"/>
        <v/>
      </c>
      <c r="AD119" s="18" t="str">
        <f t="shared" si="38"/>
        <v/>
      </c>
      <c r="AE119" s="18" t="str">
        <f t="shared" si="39"/>
        <v/>
      </c>
      <c r="AF119" s="18" t="str">
        <f t="shared" si="40"/>
        <v/>
      </c>
      <c r="AG119" s="21" t="str">
        <f t="shared" si="45"/>
        <v/>
      </c>
      <c r="AH119" s="18" t="str">
        <f t="shared" si="41"/>
        <v/>
      </c>
    </row>
    <row r="120" spans="1:34" x14ac:dyDescent="0.15">
      <c r="A120" s="36" t="str">
        <f t="shared" si="46"/>
        <v/>
      </c>
      <c r="B120" s="15"/>
      <c r="C120" s="36" t="str">
        <f t="shared" si="47"/>
        <v/>
      </c>
      <c r="D120" s="37" t="str">
        <f t="shared" si="48"/>
        <v/>
      </c>
      <c r="E120" s="38"/>
      <c r="F120" s="15"/>
      <c r="G120" s="15"/>
      <c r="H120" s="15"/>
      <c r="I120" s="15"/>
      <c r="J120" s="15"/>
      <c r="K120" s="39"/>
      <c r="L120" s="15"/>
      <c r="M120" s="19" t="str">
        <f t="shared" si="42"/>
        <v/>
      </c>
      <c r="N120" s="20" t="str">
        <f t="shared" si="43"/>
        <v/>
      </c>
      <c r="P120" s="17" t="str">
        <f t="shared" si="27"/>
        <v/>
      </c>
      <c r="Q120" s="17"/>
      <c r="R120" s="18" t="str">
        <f t="shared" si="28"/>
        <v/>
      </c>
      <c r="S120" s="18" t="str">
        <f t="shared" si="29"/>
        <v/>
      </c>
      <c r="T120" s="18" t="str">
        <f t="shared" si="30"/>
        <v/>
      </c>
      <c r="U120" s="18" t="str">
        <f t="shared" si="31"/>
        <v/>
      </c>
      <c r="V120" s="18" t="str">
        <f t="shared" si="32"/>
        <v/>
      </c>
      <c r="W120" s="18" t="str">
        <f t="shared" si="33"/>
        <v/>
      </c>
      <c r="X120" s="18" t="str">
        <f t="shared" si="34"/>
        <v/>
      </c>
      <c r="Y120" s="18" t="str">
        <f t="shared" si="35"/>
        <v/>
      </c>
      <c r="Z120" s="18"/>
      <c r="AA120" s="18" t="str">
        <f t="shared" si="44"/>
        <v/>
      </c>
      <c r="AB120" s="18" t="str">
        <f t="shared" si="36"/>
        <v/>
      </c>
      <c r="AC120" s="18" t="str">
        <f t="shared" si="37"/>
        <v/>
      </c>
      <c r="AD120" s="18" t="str">
        <f t="shared" si="38"/>
        <v/>
      </c>
      <c r="AE120" s="18" t="str">
        <f t="shared" si="39"/>
        <v/>
      </c>
      <c r="AF120" s="18" t="str">
        <f t="shared" si="40"/>
        <v/>
      </c>
      <c r="AG120" s="21" t="str">
        <f t="shared" si="45"/>
        <v/>
      </c>
      <c r="AH120" s="18" t="str">
        <f t="shared" si="41"/>
        <v/>
      </c>
    </row>
    <row r="121" spans="1:34" x14ac:dyDescent="0.15">
      <c r="A121" s="36" t="str">
        <f t="shared" si="46"/>
        <v/>
      </c>
      <c r="B121" s="15"/>
      <c r="C121" s="36" t="str">
        <f t="shared" si="47"/>
        <v/>
      </c>
      <c r="D121" s="37" t="str">
        <f t="shared" si="48"/>
        <v/>
      </c>
      <c r="E121" s="38"/>
      <c r="F121" s="15"/>
      <c r="G121" s="15"/>
      <c r="H121" s="15"/>
      <c r="I121" s="15"/>
      <c r="J121" s="15"/>
      <c r="K121" s="39"/>
      <c r="L121" s="15"/>
      <c r="M121" s="19" t="str">
        <f t="shared" si="42"/>
        <v/>
      </c>
      <c r="N121" s="20" t="str">
        <f t="shared" si="43"/>
        <v/>
      </c>
      <c r="P121" s="17" t="str">
        <f t="shared" si="27"/>
        <v/>
      </c>
      <c r="Q121" s="17"/>
      <c r="R121" s="18" t="str">
        <f t="shared" si="28"/>
        <v/>
      </c>
      <c r="S121" s="18" t="str">
        <f t="shared" si="29"/>
        <v/>
      </c>
      <c r="T121" s="18" t="str">
        <f t="shared" si="30"/>
        <v/>
      </c>
      <c r="U121" s="18" t="str">
        <f t="shared" si="31"/>
        <v/>
      </c>
      <c r="V121" s="18" t="str">
        <f t="shared" si="32"/>
        <v/>
      </c>
      <c r="W121" s="18" t="str">
        <f t="shared" si="33"/>
        <v/>
      </c>
      <c r="X121" s="18" t="str">
        <f t="shared" si="34"/>
        <v/>
      </c>
      <c r="Y121" s="18" t="str">
        <f t="shared" si="35"/>
        <v/>
      </c>
      <c r="Z121" s="18"/>
      <c r="AA121" s="18" t="str">
        <f t="shared" si="44"/>
        <v/>
      </c>
      <c r="AB121" s="18" t="str">
        <f t="shared" si="36"/>
        <v/>
      </c>
      <c r="AC121" s="18" t="str">
        <f t="shared" si="37"/>
        <v/>
      </c>
      <c r="AD121" s="18" t="str">
        <f t="shared" si="38"/>
        <v/>
      </c>
      <c r="AE121" s="18" t="str">
        <f t="shared" si="39"/>
        <v/>
      </c>
      <c r="AF121" s="18" t="str">
        <f t="shared" si="40"/>
        <v/>
      </c>
      <c r="AG121" s="21" t="str">
        <f t="shared" si="45"/>
        <v/>
      </c>
      <c r="AH121" s="18" t="str">
        <f t="shared" si="41"/>
        <v/>
      </c>
    </row>
    <row r="122" spans="1:34" x14ac:dyDescent="0.15">
      <c r="A122" s="36" t="str">
        <f t="shared" si="46"/>
        <v/>
      </c>
      <c r="B122" s="15"/>
      <c r="C122" s="36" t="str">
        <f t="shared" si="47"/>
        <v/>
      </c>
      <c r="D122" s="37" t="str">
        <f t="shared" si="48"/>
        <v/>
      </c>
      <c r="E122" s="38"/>
      <c r="F122" s="15"/>
      <c r="G122" s="15"/>
      <c r="H122" s="15"/>
      <c r="I122" s="15"/>
      <c r="J122" s="15"/>
      <c r="K122" s="39"/>
      <c r="L122" s="15"/>
      <c r="M122" s="19" t="str">
        <f t="shared" si="42"/>
        <v/>
      </c>
      <c r="N122" s="20" t="str">
        <f t="shared" si="43"/>
        <v/>
      </c>
      <c r="P122" s="17" t="str">
        <f t="shared" si="27"/>
        <v/>
      </c>
      <c r="Q122" s="17"/>
      <c r="R122" s="18" t="str">
        <f t="shared" si="28"/>
        <v/>
      </c>
      <c r="S122" s="18" t="str">
        <f t="shared" si="29"/>
        <v/>
      </c>
      <c r="T122" s="18" t="str">
        <f t="shared" si="30"/>
        <v/>
      </c>
      <c r="U122" s="18" t="str">
        <f t="shared" si="31"/>
        <v/>
      </c>
      <c r="V122" s="18" t="str">
        <f t="shared" si="32"/>
        <v/>
      </c>
      <c r="W122" s="18" t="str">
        <f t="shared" si="33"/>
        <v/>
      </c>
      <c r="X122" s="18" t="str">
        <f t="shared" si="34"/>
        <v/>
      </c>
      <c r="Y122" s="18" t="str">
        <f t="shared" si="35"/>
        <v/>
      </c>
      <c r="Z122" s="18"/>
      <c r="AA122" s="18" t="str">
        <f t="shared" si="44"/>
        <v/>
      </c>
      <c r="AB122" s="18" t="str">
        <f t="shared" si="36"/>
        <v/>
      </c>
      <c r="AC122" s="18" t="str">
        <f t="shared" si="37"/>
        <v/>
      </c>
      <c r="AD122" s="18" t="str">
        <f t="shared" si="38"/>
        <v/>
      </c>
      <c r="AE122" s="18" t="str">
        <f t="shared" si="39"/>
        <v/>
      </c>
      <c r="AF122" s="18" t="str">
        <f t="shared" si="40"/>
        <v/>
      </c>
      <c r="AG122" s="21" t="str">
        <f t="shared" si="45"/>
        <v/>
      </c>
      <c r="AH122" s="18" t="str">
        <f t="shared" si="41"/>
        <v/>
      </c>
    </row>
    <row r="123" spans="1:34" x14ac:dyDescent="0.15">
      <c r="A123" s="36" t="str">
        <f t="shared" si="46"/>
        <v/>
      </c>
      <c r="B123" s="15"/>
      <c r="C123" s="36" t="str">
        <f t="shared" si="47"/>
        <v/>
      </c>
      <c r="D123" s="37" t="str">
        <f t="shared" si="48"/>
        <v/>
      </c>
      <c r="E123" s="38"/>
      <c r="F123" s="15"/>
      <c r="G123" s="15"/>
      <c r="H123" s="15"/>
      <c r="I123" s="15"/>
      <c r="J123" s="15"/>
      <c r="K123" s="39"/>
      <c r="L123" s="15"/>
      <c r="M123" s="19" t="str">
        <f t="shared" si="42"/>
        <v/>
      </c>
      <c r="N123" s="20" t="str">
        <f t="shared" si="43"/>
        <v/>
      </c>
      <c r="P123" s="17" t="str">
        <f t="shared" si="27"/>
        <v/>
      </c>
      <c r="Q123" s="17"/>
      <c r="R123" s="18" t="str">
        <f t="shared" si="28"/>
        <v/>
      </c>
      <c r="S123" s="18" t="str">
        <f t="shared" si="29"/>
        <v/>
      </c>
      <c r="T123" s="18" t="str">
        <f t="shared" si="30"/>
        <v/>
      </c>
      <c r="U123" s="18" t="str">
        <f t="shared" si="31"/>
        <v/>
      </c>
      <c r="V123" s="18" t="str">
        <f t="shared" si="32"/>
        <v/>
      </c>
      <c r="W123" s="18" t="str">
        <f t="shared" si="33"/>
        <v/>
      </c>
      <c r="X123" s="18" t="str">
        <f t="shared" si="34"/>
        <v/>
      </c>
      <c r="Y123" s="18" t="str">
        <f t="shared" si="35"/>
        <v/>
      </c>
      <c r="Z123" s="18"/>
      <c r="AA123" s="18" t="str">
        <f t="shared" si="44"/>
        <v/>
      </c>
      <c r="AB123" s="18" t="str">
        <f t="shared" si="36"/>
        <v/>
      </c>
      <c r="AC123" s="18" t="str">
        <f t="shared" si="37"/>
        <v/>
      </c>
      <c r="AD123" s="18" t="str">
        <f t="shared" si="38"/>
        <v/>
      </c>
      <c r="AE123" s="18" t="str">
        <f t="shared" si="39"/>
        <v/>
      </c>
      <c r="AF123" s="18" t="str">
        <f t="shared" si="40"/>
        <v/>
      </c>
      <c r="AG123" s="21" t="str">
        <f t="shared" si="45"/>
        <v/>
      </c>
      <c r="AH123" s="18" t="str">
        <f t="shared" si="41"/>
        <v/>
      </c>
    </row>
    <row r="124" spans="1:34" x14ac:dyDescent="0.15">
      <c r="A124" s="36" t="str">
        <f t="shared" si="46"/>
        <v/>
      </c>
      <c r="B124" s="15"/>
      <c r="C124" s="36" t="str">
        <f t="shared" si="47"/>
        <v/>
      </c>
      <c r="D124" s="37" t="str">
        <f t="shared" si="48"/>
        <v/>
      </c>
      <c r="E124" s="38"/>
      <c r="F124" s="15"/>
      <c r="G124" s="15"/>
      <c r="H124" s="15"/>
      <c r="I124" s="15"/>
      <c r="J124" s="15"/>
      <c r="K124" s="39"/>
      <c r="L124" s="15"/>
      <c r="M124" s="19" t="str">
        <f t="shared" si="42"/>
        <v/>
      </c>
      <c r="N124" s="20" t="str">
        <f t="shared" si="43"/>
        <v/>
      </c>
      <c r="P124" s="17" t="str">
        <f t="shared" si="27"/>
        <v/>
      </c>
      <c r="Q124" s="17"/>
      <c r="R124" s="18" t="str">
        <f t="shared" si="28"/>
        <v/>
      </c>
      <c r="S124" s="18" t="str">
        <f t="shared" si="29"/>
        <v/>
      </c>
      <c r="T124" s="18" t="str">
        <f t="shared" si="30"/>
        <v/>
      </c>
      <c r="U124" s="18" t="str">
        <f t="shared" si="31"/>
        <v/>
      </c>
      <c r="V124" s="18" t="str">
        <f t="shared" si="32"/>
        <v/>
      </c>
      <c r="W124" s="18" t="str">
        <f t="shared" si="33"/>
        <v/>
      </c>
      <c r="X124" s="18" t="str">
        <f t="shared" si="34"/>
        <v/>
      </c>
      <c r="Y124" s="18" t="str">
        <f t="shared" si="35"/>
        <v/>
      </c>
      <c r="Z124" s="18"/>
      <c r="AA124" s="18" t="str">
        <f t="shared" si="44"/>
        <v/>
      </c>
      <c r="AB124" s="18" t="str">
        <f t="shared" si="36"/>
        <v/>
      </c>
      <c r="AC124" s="18" t="str">
        <f t="shared" si="37"/>
        <v/>
      </c>
      <c r="AD124" s="18" t="str">
        <f t="shared" si="38"/>
        <v/>
      </c>
      <c r="AE124" s="18" t="str">
        <f t="shared" si="39"/>
        <v/>
      </c>
      <c r="AF124" s="18" t="str">
        <f t="shared" si="40"/>
        <v/>
      </c>
      <c r="AG124" s="21" t="str">
        <f t="shared" si="45"/>
        <v/>
      </c>
      <c r="AH124" s="18" t="str">
        <f t="shared" si="41"/>
        <v/>
      </c>
    </row>
    <row r="125" spans="1:34" x14ac:dyDescent="0.15">
      <c r="A125" s="36" t="str">
        <f t="shared" si="46"/>
        <v/>
      </c>
      <c r="B125" s="15"/>
      <c r="C125" s="36" t="str">
        <f t="shared" si="47"/>
        <v/>
      </c>
      <c r="D125" s="37" t="str">
        <f t="shared" si="48"/>
        <v/>
      </c>
      <c r="E125" s="38"/>
      <c r="F125" s="15"/>
      <c r="G125" s="15"/>
      <c r="H125" s="15"/>
      <c r="I125" s="15"/>
      <c r="J125" s="15"/>
      <c r="K125" s="39"/>
      <c r="L125" s="15"/>
      <c r="M125" s="19" t="str">
        <f t="shared" si="42"/>
        <v/>
      </c>
      <c r="N125" s="20" t="str">
        <f t="shared" si="43"/>
        <v/>
      </c>
      <c r="P125" s="17" t="str">
        <f t="shared" si="27"/>
        <v/>
      </c>
      <c r="Q125" s="17"/>
      <c r="R125" s="18" t="str">
        <f t="shared" si="28"/>
        <v/>
      </c>
      <c r="S125" s="18" t="str">
        <f t="shared" si="29"/>
        <v/>
      </c>
      <c r="T125" s="18" t="str">
        <f t="shared" si="30"/>
        <v/>
      </c>
      <c r="U125" s="18" t="str">
        <f t="shared" si="31"/>
        <v/>
      </c>
      <c r="V125" s="18" t="str">
        <f t="shared" si="32"/>
        <v/>
      </c>
      <c r="W125" s="18" t="str">
        <f t="shared" si="33"/>
        <v/>
      </c>
      <c r="X125" s="18" t="str">
        <f t="shared" si="34"/>
        <v/>
      </c>
      <c r="Y125" s="18" t="str">
        <f t="shared" si="35"/>
        <v/>
      </c>
      <c r="Z125" s="18"/>
      <c r="AA125" s="18" t="str">
        <f t="shared" si="44"/>
        <v/>
      </c>
      <c r="AB125" s="18" t="str">
        <f t="shared" si="36"/>
        <v/>
      </c>
      <c r="AC125" s="18" t="str">
        <f t="shared" si="37"/>
        <v/>
      </c>
      <c r="AD125" s="18" t="str">
        <f t="shared" si="38"/>
        <v/>
      </c>
      <c r="AE125" s="18" t="str">
        <f t="shared" si="39"/>
        <v/>
      </c>
      <c r="AF125" s="18" t="str">
        <f t="shared" si="40"/>
        <v/>
      </c>
      <c r="AG125" s="21" t="str">
        <f t="shared" si="45"/>
        <v/>
      </c>
      <c r="AH125" s="18" t="str">
        <f t="shared" si="41"/>
        <v/>
      </c>
    </row>
    <row r="126" spans="1:34" x14ac:dyDescent="0.15">
      <c r="A126" s="36" t="str">
        <f t="shared" si="46"/>
        <v/>
      </c>
      <c r="B126" s="15"/>
      <c r="C126" s="36" t="str">
        <f t="shared" si="47"/>
        <v/>
      </c>
      <c r="D126" s="37" t="str">
        <f t="shared" si="48"/>
        <v/>
      </c>
      <c r="E126" s="38"/>
      <c r="F126" s="15"/>
      <c r="G126" s="15"/>
      <c r="H126" s="15"/>
      <c r="I126" s="15"/>
      <c r="J126" s="15"/>
      <c r="K126" s="39"/>
      <c r="L126" s="15"/>
      <c r="M126" s="19" t="str">
        <f t="shared" si="42"/>
        <v/>
      </c>
      <c r="N126" s="20" t="str">
        <f t="shared" si="43"/>
        <v/>
      </c>
      <c r="P126" s="17" t="str">
        <f t="shared" si="27"/>
        <v/>
      </c>
      <c r="Q126" s="17"/>
      <c r="R126" s="18" t="str">
        <f t="shared" si="28"/>
        <v/>
      </c>
      <c r="S126" s="18" t="str">
        <f t="shared" si="29"/>
        <v/>
      </c>
      <c r="T126" s="18" t="str">
        <f t="shared" si="30"/>
        <v/>
      </c>
      <c r="U126" s="18" t="str">
        <f t="shared" si="31"/>
        <v/>
      </c>
      <c r="V126" s="18" t="str">
        <f t="shared" si="32"/>
        <v/>
      </c>
      <c r="W126" s="18" t="str">
        <f t="shared" si="33"/>
        <v/>
      </c>
      <c r="X126" s="18" t="str">
        <f t="shared" si="34"/>
        <v/>
      </c>
      <c r="Y126" s="18" t="str">
        <f t="shared" si="35"/>
        <v/>
      </c>
      <c r="Z126" s="18"/>
      <c r="AA126" s="18" t="str">
        <f t="shared" si="44"/>
        <v/>
      </c>
      <c r="AB126" s="18" t="str">
        <f t="shared" si="36"/>
        <v/>
      </c>
      <c r="AC126" s="18" t="str">
        <f t="shared" si="37"/>
        <v/>
      </c>
      <c r="AD126" s="18" t="str">
        <f t="shared" si="38"/>
        <v/>
      </c>
      <c r="AE126" s="18" t="str">
        <f t="shared" si="39"/>
        <v/>
      </c>
      <c r="AF126" s="18" t="str">
        <f t="shared" si="40"/>
        <v/>
      </c>
      <c r="AG126" s="21" t="str">
        <f t="shared" si="45"/>
        <v/>
      </c>
      <c r="AH126" s="18" t="str">
        <f t="shared" si="41"/>
        <v/>
      </c>
    </row>
    <row r="127" spans="1:34" x14ac:dyDescent="0.15">
      <c r="A127" s="36" t="str">
        <f t="shared" si="46"/>
        <v/>
      </c>
      <c r="B127" s="15"/>
      <c r="C127" s="36" t="str">
        <f t="shared" si="47"/>
        <v/>
      </c>
      <c r="D127" s="37" t="str">
        <f t="shared" si="48"/>
        <v/>
      </c>
      <c r="E127" s="38"/>
      <c r="F127" s="15"/>
      <c r="G127" s="15"/>
      <c r="H127" s="15"/>
      <c r="I127" s="15"/>
      <c r="J127" s="15"/>
      <c r="K127" s="39"/>
      <c r="L127" s="15"/>
      <c r="M127" s="19" t="str">
        <f t="shared" si="42"/>
        <v/>
      </c>
      <c r="N127" s="20" t="str">
        <f t="shared" si="43"/>
        <v/>
      </c>
      <c r="P127" s="17" t="str">
        <f t="shared" si="27"/>
        <v/>
      </c>
      <c r="Q127" s="17"/>
      <c r="R127" s="18" t="str">
        <f t="shared" si="28"/>
        <v/>
      </c>
      <c r="S127" s="18" t="str">
        <f t="shared" si="29"/>
        <v/>
      </c>
      <c r="T127" s="18" t="str">
        <f t="shared" si="30"/>
        <v/>
      </c>
      <c r="U127" s="18" t="str">
        <f t="shared" si="31"/>
        <v/>
      </c>
      <c r="V127" s="18" t="str">
        <f t="shared" si="32"/>
        <v/>
      </c>
      <c r="W127" s="18" t="str">
        <f t="shared" si="33"/>
        <v/>
      </c>
      <c r="X127" s="18" t="str">
        <f t="shared" si="34"/>
        <v/>
      </c>
      <c r="Y127" s="18" t="str">
        <f t="shared" si="35"/>
        <v/>
      </c>
      <c r="Z127" s="18"/>
      <c r="AA127" s="18" t="str">
        <f t="shared" si="44"/>
        <v/>
      </c>
      <c r="AB127" s="18" t="str">
        <f t="shared" si="36"/>
        <v/>
      </c>
      <c r="AC127" s="18" t="str">
        <f t="shared" si="37"/>
        <v/>
      </c>
      <c r="AD127" s="18" t="str">
        <f t="shared" si="38"/>
        <v/>
      </c>
      <c r="AE127" s="18" t="str">
        <f t="shared" si="39"/>
        <v/>
      </c>
      <c r="AF127" s="18" t="str">
        <f t="shared" si="40"/>
        <v/>
      </c>
      <c r="AG127" s="21" t="str">
        <f t="shared" si="45"/>
        <v/>
      </c>
      <c r="AH127" s="18" t="str">
        <f t="shared" si="41"/>
        <v/>
      </c>
    </row>
    <row r="128" spans="1:34" x14ac:dyDescent="0.15">
      <c r="A128" s="36" t="str">
        <f t="shared" si="46"/>
        <v/>
      </c>
      <c r="B128" s="15"/>
      <c r="C128" s="36" t="str">
        <f t="shared" si="47"/>
        <v/>
      </c>
      <c r="D128" s="37" t="str">
        <f t="shared" si="48"/>
        <v/>
      </c>
      <c r="E128" s="38"/>
      <c r="F128" s="15"/>
      <c r="G128" s="15"/>
      <c r="H128" s="15"/>
      <c r="I128" s="15"/>
      <c r="J128" s="15"/>
      <c r="K128" s="39"/>
      <c r="L128" s="15"/>
      <c r="M128" s="19" t="str">
        <f t="shared" si="42"/>
        <v/>
      </c>
      <c r="N128" s="20" t="str">
        <f t="shared" si="43"/>
        <v/>
      </c>
      <c r="P128" s="17" t="str">
        <f t="shared" si="27"/>
        <v/>
      </c>
      <c r="Q128" s="17"/>
      <c r="R128" s="18" t="str">
        <f t="shared" si="28"/>
        <v/>
      </c>
      <c r="S128" s="18" t="str">
        <f t="shared" si="29"/>
        <v/>
      </c>
      <c r="T128" s="18" t="str">
        <f t="shared" si="30"/>
        <v/>
      </c>
      <c r="U128" s="18" t="str">
        <f t="shared" si="31"/>
        <v/>
      </c>
      <c r="V128" s="18" t="str">
        <f t="shared" si="32"/>
        <v/>
      </c>
      <c r="W128" s="18" t="str">
        <f t="shared" si="33"/>
        <v/>
      </c>
      <c r="X128" s="18" t="str">
        <f t="shared" si="34"/>
        <v/>
      </c>
      <c r="Y128" s="18" t="str">
        <f t="shared" si="35"/>
        <v/>
      </c>
      <c r="Z128" s="18"/>
      <c r="AA128" s="18" t="str">
        <f t="shared" si="44"/>
        <v/>
      </c>
      <c r="AB128" s="18" t="str">
        <f t="shared" si="36"/>
        <v/>
      </c>
      <c r="AC128" s="18" t="str">
        <f t="shared" si="37"/>
        <v/>
      </c>
      <c r="AD128" s="18" t="str">
        <f t="shared" si="38"/>
        <v/>
      </c>
      <c r="AE128" s="18" t="str">
        <f t="shared" si="39"/>
        <v/>
      </c>
      <c r="AF128" s="18" t="str">
        <f t="shared" si="40"/>
        <v/>
      </c>
      <c r="AG128" s="21" t="str">
        <f t="shared" si="45"/>
        <v/>
      </c>
      <c r="AH128" s="18" t="str">
        <f t="shared" si="41"/>
        <v/>
      </c>
    </row>
    <row r="129" spans="1:34" x14ac:dyDescent="0.15">
      <c r="A129" s="36" t="str">
        <f t="shared" si="46"/>
        <v/>
      </c>
      <c r="B129" s="15"/>
      <c r="C129" s="36" t="str">
        <f t="shared" si="47"/>
        <v/>
      </c>
      <c r="D129" s="37" t="str">
        <f t="shared" si="48"/>
        <v/>
      </c>
      <c r="E129" s="38"/>
      <c r="F129" s="15"/>
      <c r="G129" s="15"/>
      <c r="H129" s="15"/>
      <c r="I129" s="15"/>
      <c r="J129" s="15"/>
      <c r="K129" s="39"/>
      <c r="L129" s="15"/>
      <c r="M129" s="19" t="str">
        <f t="shared" si="42"/>
        <v/>
      </c>
      <c r="N129" s="20" t="str">
        <f t="shared" si="43"/>
        <v/>
      </c>
      <c r="P129" s="17" t="str">
        <f t="shared" si="27"/>
        <v/>
      </c>
      <c r="Q129" s="17"/>
      <c r="R129" s="18" t="str">
        <f t="shared" si="28"/>
        <v/>
      </c>
      <c r="S129" s="18" t="str">
        <f t="shared" si="29"/>
        <v/>
      </c>
      <c r="T129" s="18" t="str">
        <f t="shared" si="30"/>
        <v/>
      </c>
      <c r="U129" s="18" t="str">
        <f t="shared" si="31"/>
        <v/>
      </c>
      <c r="V129" s="18" t="str">
        <f t="shared" si="32"/>
        <v/>
      </c>
      <c r="W129" s="18" t="str">
        <f t="shared" si="33"/>
        <v/>
      </c>
      <c r="X129" s="18" t="str">
        <f t="shared" si="34"/>
        <v/>
      </c>
      <c r="Y129" s="18" t="str">
        <f t="shared" si="35"/>
        <v/>
      </c>
      <c r="Z129" s="18"/>
      <c r="AA129" s="18" t="str">
        <f t="shared" si="44"/>
        <v/>
      </c>
      <c r="AB129" s="18" t="str">
        <f t="shared" si="36"/>
        <v/>
      </c>
      <c r="AC129" s="18" t="str">
        <f t="shared" si="37"/>
        <v/>
      </c>
      <c r="AD129" s="18" t="str">
        <f t="shared" si="38"/>
        <v/>
      </c>
      <c r="AE129" s="18" t="str">
        <f t="shared" si="39"/>
        <v/>
      </c>
      <c r="AF129" s="18" t="str">
        <f t="shared" si="40"/>
        <v/>
      </c>
      <c r="AG129" s="21" t="str">
        <f t="shared" si="45"/>
        <v/>
      </c>
      <c r="AH129" s="18" t="str">
        <f t="shared" si="41"/>
        <v/>
      </c>
    </row>
    <row r="130" spans="1:34" x14ac:dyDescent="0.15">
      <c r="A130" s="36" t="str">
        <f t="shared" si="46"/>
        <v/>
      </c>
      <c r="B130" s="15"/>
      <c r="C130" s="36" t="str">
        <f t="shared" si="47"/>
        <v/>
      </c>
      <c r="D130" s="37" t="str">
        <f t="shared" si="48"/>
        <v/>
      </c>
      <c r="E130" s="38"/>
      <c r="F130" s="15"/>
      <c r="G130" s="15"/>
      <c r="H130" s="15"/>
      <c r="I130" s="15"/>
      <c r="J130" s="15"/>
      <c r="K130" s="39"/>
      <c r="L130" s="15"/>
      <c r="M130" s="19" t="str">
        <f t="shared" si="42"/>
        <v/>
      </c>
      <c r="N130" s="20" t="str">
        <f t="shared" si="43"/>
        <v/>
      </c>
      <c r="P130" s="17" t="str">
        <f t="shared" si="27"/>
        <v/>
      </c>
      <c r="Q130" s="17"/>
      <c r="R130" s="18" t="str">
        <f t="shared" si="28"/>
        <v/>
      </c>
      <c r="S130" s="18" t="str">
        <f t="shared" si="29"/>
        <v/>
      </c>
      <c r="T130" s="18" t="str">
        <f t="shared" si="30"/>
        <v/>
      </c>
      <c r="U130" s="18" t="str">
        <f t="shared" si="31"/>
        <v/>
      </c>
      <c r="V130" s="18" t="str">
        <f t="shared" si="32"/>
        <v/>
      </c>
      <c r="W130" s="18" t="str">
        <f t="shared" si="33"/>
        <v/>
      </c>
      <c r="X130" s="18" t="str">
        <f t="shared" si="34"/>
        <v/>
      </c>
      <c r="Y130" s="18" t="str">
        <f t="shared" si="35"/>
        <v/>
      </c>
      <c r="Z130" s="18"/>
      <c r="AA130" s="18" t="str">
        <f t="shared" si="44"/>
        <v/>
      </c>
      <c r="AB130" s="18" t="str">
        <f t="shared" si="36"/>
        <v/>
      </c>
      <c r="AC130" s="18" t="str">
        <f t="shared" si="37"/>
        <v/>
      </c>
      <c r="AD130" s="18" t="str">
        <f t="shared" si="38"/>
        <v/>
      </c>
      <c r="AE130" s="18" t="str">
        <f t="shared" si="39"/>
        <v/>
      </c>
      <c r="AF130" s="18" t="str">
        <f t="shared" si="40"/>
        <v/>
      </c>
      <c r="AG130" s="21" t="str">
        <f t="shared" si="45"/>
        <v/>
      </c>
      <c r="AH130" s="18" t="str">
        <f t="shared" si="41"/>
        <v/>
      </c>
    </row>
    <row r="131" spans="1:34" x14ac:dyDescent="0.15">
      <c r="A131" s="36" t="str">
        <f t="shared" si="46"/>
        <v/>
      </c>
      <c r="B131" s="15"/>
      <c r="C131" s="36" t="str">
        <f t="shared" si="47"/>
        <v/>
      </c>
      <c r="D131" s="37" t="str">
        <f t="shared" si="48"/>
        <v/>
      </c>
      <c r="E131" s="38"/>
      <c r="F131" s="15"/>
      <c r="G131" s="15"/>
      <c r="H131" s="15"/>
      <c r="I131" s="15"/>
      <c r="J131" s="15"/>
      <c r="K131" s="39"/>
      <c r="L131" s="15"/>
      <c r="M131" s="19" t="str">
        <f t="shared" si="42"/>
        <v/>
      </c>
      <c r="N131" s="20" t="str">
        <f t="shared" si="43"/>
        <v/>
      </c>
      <c r="P131" s="17" t="str">
        <f t="shared" si="27"/>
        <v/>
      </c>
      <c r="Q131" s="17"/>
      <c r="R131" s="18" t="str">
        <f t="shared" si="28"/>
        <v/>
      </c>
      <c r="S131" s="18" t="str">
        <f t="shared" si="29"/>
        <v/>
      </c>
      <c r="T131" s="18" t="str">
        <f t="shared" si="30"/>
        <v/>
      </c>
      <c r="U131" s="18" t="str">
        <f t="shared" si="31"/>
        <v/>
      </c>
      <c r="V131" s="18" t="str">
        <f t="shared" si="32"/>
        <v/>
      </c>
      <c r="W131" s="18" t="str">
        <f t="shared" si="33"/>
        <v/>
      </c>
      <c r="X131" s="18" t="str">
        <f t="shared" si="34"/>
        <v/>
      </c>
      <c r="Y131" s="18" t="str">
        <f t="shared" si="35"/>
        <v/>
      </c>
      <c r="Z131" s="18"/>
      <c r="AA131" s="18" t="str">
        <f t="shared" si="44"/>
        <v/>
      </c>
      <c r="AB131" s="18" t="str">
        <f t="shared" si="36"/>
        <v/>
      </c>
      <c r="AC131" s="18" t="str">
        <f t="shared" si="37"/>
        <v/>
      </c>
      <c r="AD131" s="18" t="str">
        <f t="shared" si="38"/>
        <v/>
      </c>
      <c r="AE131" s="18" t="str">
        <f t="shared" si="39"/>
        <v/>
      </c>
      <c r="AF131" s="18" t="str">
        <f t="shared" si="40"/>
        <v/>
      </c>
      <c r="AG131" s="21" t="str">
        <f t="shared" si="45"/>
        <v/>
      </c>
      <c r="AH131" s="18" t="str">
        <f t="shared" si="41"/>
        <v/>
      </c>
    </row>
    <row r="132" spans="1:34" x14ac:dyDescent="0.15">
      <c r="A132" s="36" t="str">
        <f t="shared" si="46"/>
        <v/>
      </c>
      <c r="B132" s="15"/>
      <c r="C132" s="36" t="str">
        <f t="shared" si="47"/>
        <v/>
      </c>
      <c r="D132" s="37" t="str">
        <f t="shared" si="48"/>
        <v/>
      </c>
      <c r="E132" s="38"/>
      <c r="F132" s="15"/>
      <c r="G132" s="15"/>
      <c r="H132" s="15"/>
      <c r="I132" s="15"/>
      <c r="J132" s="15"/>
      <c r="K132" s="39"/>
      <c r="L132" s="15"/>
      <c r="M132" s="19" t="str">
        <f t="shared" si="42"/>
        <v/>
      </c>
      <c r="N132" s="20" t="str">
        <f t="shared" si="43"/>
        <v/>
      </c>
      <c r="P132" s="17" t="str">
        <f t="shared" si="27"/>
        <v/>
      </c>
      <c r="Q132" s="17"/>
      <c r="R132" s="18" t="str">
        <f t="shared" si="28"/>
        <v/>
      </c>
      <c r="S132" s="18" t="str">
        <f t="shared" si="29"/>
        <v/>
      </c>
      <c r="T132" s="18" t="str">
        <f t="shared" si="30"/>
        <v/>
      </c>
      <c r="U132" s="18" t="str">
        <f t="shared" si="31"/>
        <v/>
      </c>
      <c r="V132" s="18" t="str">
        <f t="shared" si="32"/>
        <v/>
      </c>
      <c r="W132" s="18" t="str">
        <f t="shared" si="33"/>
        <v/>
      </c>
      <c r="X132" s="18" t="str">
        <f t="shared" si="34"/>
        <v/>
      </c>
      <c r="Y132" s="18" t="str">
        <f t="shared" si="35"/>
        <v/>
      </c>
      <c r="Z132" s="18"/>
      <c r="AA132" s="18" t="str">
        <f t="shared" si="44"/>
        <v/>
      </c>
      <c r="AB132" s="18" t="str">
        <f t="shared" si="36"/>
        <v/>
      </c>
      <c r="AC132" s="18" t="str">
        <f t="shared" si="37"/>
        <v/>
      </c>
      <c r="AD132" s="18" t="str">
        <f t="shared" si="38"/>
        <v/>
      </c>
      <c r="AE132" s="18" t="str">
        <f t="shared" si="39"/>
        <v/>
      </c>
      <c r="AF132" s="18" t="str">
        <f t="shared" si="40"/>
        <v/>
      </c>
      <c r="AG132" s="21" t="str">
        <f t="shared" si="45"/>
        <v/>
      </c>
      <c r="AH132" s="18" t="str">
        <f t="shared" si="41"/>
        <v/>
      </c>
    </row>
    <row r="133" spans="1:34" x14ac:dyDescent="0.15">
      <c r="A133" s="36" t="str">
        <f t="shared" si="46"/>
        <v/>
      </c>
      <c r="B133" s="15"/>
      <c r="C133" s="36" t="str">
        <f t="shared" si="47"/>
        <v/>
      </c>
      <c r="D133" s="37" t="str">
        <f t="shared" si="48"/>
        <v/>
      </c>
      <c r="E133" s="38"/>
      <c r="F133" s="15"/>
      <c r="G133" s="15"/>
      <c r="H133" s="15"/>
      <c r="I133" s="15"/>
      <c r="J133" s="15"/>
      <c r="K133" s="39"/>
      <c r="L133" s="15"/>
      <c r="M133" s="19" t="str">
        <f t="shared" si="42"/>
        <v/>
      </c>
      <c r="N133" s="20" t="str">
        <f t="shared" si="43"/>
        <v/>
      </c>
      <c r="P133" s="17" t="str">
        <f t="shared" si="27"/>
        <v/>
      </c>
      <c r="Q133" s="17"/>
      <c r="R133" s="18" t="str">
        <f t="shared" si="28"/>
        <v/>
      </c>
      <c r="S133" s="18" t="str">
        <f t="shared" si="29"/>
        <v/>
      </c>
      <c r="T133" s="18" t="str">
        <f t="shared" si="30"/>
        <v/>
      </c>
      <c r="U133" s="18" t="str">
        <f t="shared" si="31"/>
        <v/>
      </c>
      <c r="V133" s="18" t="str">
        <f t="shared" si="32"/>
        <v/>
      </c>
      <c r="W133" s="18" t="str">
        <f t="shared" si="33"/>
        <v/>
      </c>
      <c r="X133" s="18" t="str">
        <f t="shared" si="34"/>
        <v/>
      </c>
      <c r="Y133" s="18" t="str">
        <f t="shared" si="35"/>
        <v/>
      </c>
      <c r="Z133" s="18"/>
      <c r="AA133" s="18" t="str">
        <f t="shared" si="44"/>
        <v/>
      </c>
      <c r="AB133" s="18" t="str">
        <f t="shared" si="36"/>
        <v/>
      </c>
      <c r="AC133" s="18" t="str">
        <f t="shared" si="37"/>
        <v/>
      </c>
      <c r="AD133" s="18" t="str">
        <f t="shared" si="38"/>
        <v/>
      </c>
      <c r="AE133" s="18" t="str">
        <f t="shared" si="39"/>
        <v/>
      </c>
      <c r="AF133" s="18" t="str">
        <f t="shared" si="40"/>
        <v/>
      </c>
      <c r="AG133" s="21" t="str">
        <f t="shared" si="45"/>
        <v/>
      </c>
      <c r="AH133" s="18" t="str">
        <f t="shared" si="41"/>
        <v/>
      </c>
    </row>
    <row r="134" spans="1:34" x14ac:dyDescent="0.15">
      <c r="A134" s="36" t="str">
        <f t="shared" si="46"/>
        <v/>
      </c>
      <c r="B134" s="15"/>
      <c r="C134" s="36" t="str">
        <f t="shared" si="47"/>
        <v/>
      </c>
      <c r="D134" s="37" t="str">
        <f t="shared" si="48"/>
        <v/>
      </c>
      <c r="E134" s="38"/>
      <c r="F134" s="15"/>
      <c r="G134" s="15"/>
      <c r="H134" s="15"/>
      <c r="I134" s="15"/>
      <c r="J134" s="15"/>
      <c r="K134" s="39"/>
      <c r="L134" s="15"/>
      <c r="M134" s="19" t="str">
        <f t="shared" si="42"/>
        <v/>
      </c>
      <c r="N134" s="20" t="str">
        <f t="shared" si="43"/>
        <v/>
      </c>
      <c r="P134" s="17" t="str">
        <f t="shared" ref="P134:P197" si="49">IF(E134&lt;&gt;"",ROUND(E134,0),"")</f>
        <v/>
      </c>
      <c r="Q134" s="17"/>
      <c r="R134" s="18" t="str">
        <f t="shared" ref="R134:R197" si="50">IF(E134&lt;&gt;"",M$5+P134/34/24,"")</f>
        <v/>
      </c>
      <c r="S134" s="18" t="str">
        <f t="shared" ref="S134:S197" si="51">IF(E134&lt;&gt;"",M$5+200/34/24+(P134-200)/32/24,"")</f>
        <v/>
      </c>
      <c r="T134" s="18" t="str">
        <f t="shared" ref="T134:T197" si="52">IF(E134&lt;&gt;"",M$5+200/34/24+200/32/24+(P134-400)/30/24,"")</f>
        <v/>
      </c>
      <c r="U134" s="18" t="str">
        <f t="shared" ref="U134:U197" si="53">IF(E134&lt;&gt;"",M$5+200/34/24+200/32/24+200/30/24+(P134-600)/28/24,"")</f>
        <v/>
      </c>
      <c r="V134" s="18" t="str">
        <f t="shared" ref="V134:V197" si="54">IF(E134&lt;&gt;"",M$5+200/34/24+200/32/24+200/30/24+400/28/24+(P134-1000)/26/24,"")</f>
        <v/>
      </c>
      <c r="W134" s="18" t="str">
        <f t="shared" ref="W134:W197" si="55">IF(E134&lt;&gt;"",M$5+200/34/24+200/32/24+200/30/24+400/28/24+200/26/24+(P134-1200)/25/24,"")</f>
        <v/>
      </c>
      <c r="X134" s="18" t="str">
        <f t="shared" ref="X134:X197" si="56">IF(E134&lt;&gt;"",M$5+200/34/24+200/32/24+200/30/24+400/28/24+200/26/24+600/25/24+(P134-1800)/23/24,"")</f>
        <v/>
      </c>
      <c r="Y134" s="18" t="str">
        <f t="shared" ref="Y134:Y197" si="57">IF(E134&lt;&gt;"",MAX(R134:X134)*24*60/24/60+1/120/24,"")</f>
        <v/>
      </c>
      <c r="Z134" s="18"/>
      <c r="AA134" s="18" t="str">
        <f t="shared" si="44"/>
        <v/>
      </c>
      <c r="AB134" s="18" t="str">
        <f t="shared" ref="AB134:AB197" si="58">IF(E134&lt;&gt;"",M$5+4/24+(P134-60)/15/24,"")</f>
        <v/>
      </c>
      <c r="AC134" s="18" t="str">
        <f t="shared" ref="AC134:AC197" si="59">IF(E134&lt;&gt;"",M$5+600/15/24+(P134-600)/11.428/24,"")</f>
        <v/>
      </c>
      <c r="AD134" s="18" t="str">
        <f t="shared" ref="AD134:AD197" si="60">IF(E134&lt;&gt;"",M$5+600/15/24+400/11.428/24+200/13.333/24+(P134-1200)/13.333/24,"")</f>
        <v/>
      </c>
      <c r="AE134" s="18" t="str">
        <f t="shared" ref="AE134:AE197" si="61">IF(E134&lt;&gt;"",M$5+600/15/24+400/11.428/24+200/13.333/24+200/13.333/24+(P134-1400)/10/24,"")</f>
        <v/>
      </c>
      <c r="AF134" s="18" t="str">
        <f t="shared" ref="AF134:AF197" si="62">IF(E134&lt;&gt;"",M$5+600/15/24+400/11.428/24+200/13.333/24+200/13.333/24+400/10/24+(P134-1800)/9/24,"")</f>
        <v/>
      </c>
      <c r="AG134" s="21" t="str">
        <f t="shared" si="45"/>
        <v/>
      </c>
      <c r="AH134" s="18" t="str">
        <f t="shared" ref="AH134:AH197" si="63">IF(P134&lt;=60,AA134,AG134)</f>
        <v/>
      </c>
    </row>
    <row r="135" spans="1:34" x14ac:dyDescent="0.15">
      <c r="A135" s="36" t="str">
        <f t="shared" si="46"/>
        <v/>
      </c>
      <c r="B135" s="15"/>
      <c r="C135" s="36" t="str">
        <f t="shared" si="47"/>
        <v/>
      </c>
      <c r="D135" s="37" t="str">
        <f t="shared" si="48"/>
        <v/>
      </c>
      <c r="E135" s="38"/>
      <c r="F135" s="15"/>
      <c r="G135" s="15"/>
      <c r="H135" s="15"/>
      <c r="I135" s="15"/>
      <c r="J135" s="15"/>
      <c r="K135" s="39"/>
      <c r="L135" s="15"/>
      <c r="M135" s="19" t="str">
        <f t="shared" ref="M135:M198" si="64">IF(B135="finish",$M$5+$AL$10,IF(B135&lt;&gt;"",Y135,""))</f>
        <v/>
      </c>
      <c r="N135" s="20" t="str">
        <f t="shared" ref="N135:N198" si="65">IF(B135="finish",M$5+AL$11,IF(B135&lt;&gt;"",AH135,""))</f>
        <v/>
      </c>
      <c r="P135" s="17" t="str">
        <f t="shared" si="49"/>
        <v/>
      </c>
      <c r="Q135" s="17"/>
      <c r="R135" s="18" t="str">
        <f t="shared" si="50"/>
        <v/>
      </c>
      <c r="S135" s="18" t="str">
        <f t="shared" si="51"/>
        <v/>
      </c>
      <c r="T135" s="18" t="str">
        <f t="shared" si="52"/>
        <v/>
      </c>
      <c r="U135" s="18" t="str">
        <f t="shared" si="53"/>
        <v/>
      </c>
      <c r="V135" s="18" t="str">
        <f t="shared" si="54"/>
        <v/>
      </c>
      <c r="W135" s="18" t="str">
        <f t="shared" si="55"/>
        <v/>
      </c>
      <c r="X135" s="18" t="str">
        <f t="shared" si="56"/>
        <v/>
      </c>
      <c r="Y135" s="18" t="str">
        <f t="shared" si="57"/>
        <v/>
      </c>
      <c r="Z135" s="18"/>
      <c r="AA135" s="18" t="str">
        <f t="shared" ref="AA135:AA198" si="66">IF(E135&lt;&gt;"",(AA$5+P135/20/24)+1/120/24,"")</f>
        <v/>
      </c>
      <c r="AB135" s="18" t="str">
        <f t="shared" si="58"/>
        <v/>
      </c>
      <c r="AC135" s="18" t="str">
        <f t="shared" si="59"/>
        <v/>
      </c>
      <c r="AD135" s="18" t="str">
        <f t="shared" si="60"/>
        <v/>
      </c>
      <c r="AE135" s="18" t="str">
        <f t="shared" si="61"/>
        <v/>
      </c>
      <c r="AF135" s="18" t="str">
        <f t="shared" si="62"/>
        <v/>
      </c>
      <c r="AG135" s="21" t="str">
        <f t="shared" ref="AG135:AG198" si="67">IF(E135&lt;&gt;"",IF(P135&lt;1000,MAX(AB135:AC135),MAX(AD135:AF135))+1/120/24,"")</f>
        <v/>
      </c>
      <c r="AH135" s="18" t="str">
        <f t="shared" si="63"/>
        <v/>
      </c>
    </row>
    <row r="136" spans="1:34" x14ac:dyDescent="0.15">
      <c r="A136" s="36" t="str">
        <f t="shared" ref="A136:A199" si="68">IF(E136&lt;&gt;"",A135+1,"")</f>
        <v/>
      </c>
      <c r="B136" s="15"/>
      <c r="C136" s="36" t="str">
        <f t="shared" si="47"/>
        <v/>
      </c>
      <c r="D136" s="37" t="str">
        <f t="shared" si="48"/>
        <v/>
      </c>
      <c r="E136" s="38"/>
      <c r="F136" s="15"/>
      <c r="G136" s="15"/>
      <c r="H136" s="15"/>
      <c r="I136" s="15"/>
      <c r="J136" s="15"/>
      <c r="K136" s="39"/>
      <c r="L136" s="15"/>
      <c r="M136" s="19" t="str">
        <f t="shared" si="64"/>
        <v/>
      </c>
      <c r="N136" s="20" t="str">
        <f t="shared" si="65"/>
        <v/>
      </c>
      <c r="P136" s="17" t="str">
        <f t="shared" si="49"/>
        <v/>
      </c>
      <c r="Q136" s="17"/>
      <c r="R136" s="18" t="str">
        <f t="shared" si="50"/>
        <v/>
      </c>
      <c r="S136" s="18" t="str">
        <f t="shared" si="51"/>
        <v/>
      </c>
      <c r="T136" s="18" t="str">
        <f t="shared" si="52"/>
        <v/>
      </c>
      <c r="U136" s="18" t="str">
        <f t="shared" si="53"/>
        <v/>
      </c>
      <c r="V136" s="18" t="str">
        <f t="shared" si="54"/>
        <v/>
      </c>
      <c r="W136" s="18" t="str">
        <f t="shared" si="55"/>
        <v/>
      </c>
      <c r="X136" s="18" t="str">
        <f t="shared" si="56"/>
        <v/>
      </c>
      <c r="Y136" s="18" t="str">
        <f t="shared" si="57"/>
        <v/>
      </c>
      <c r="Z136" s="18"/>
      <c r="AA136" s="18" t="str">
        <f t="shared" si="66"/>
        <v/>
      </c>
      <c r="AB136" s="18" t="str">
        <f t="shared" si="58"/>
        <v/>
      </c>
      <c r="AC136" s="18" t="str">
        <f t="shared" si="59"/>
        <v/>
      </c>
      <c r="AD136" s="18" t="str">
        <f t="shared" si="60"/>
        <v/>
      </c>
      <c r="AE136" s="18" t="str">
        <f t="shared" si="61"/>
        <v/>
      </c>
      <c r="AF136" s="18" t="str">
        <f t="shared" si="62"/>
        <v/>
      </c>
      <c r="AG136" s="21" t="str">
        <f t="shared" si="67"/>
        <v/>
      </c>
      <c r="AH136" s="18" t="str">
        <f t="shared" si="63"/>
        <v/>
      </c>
    </row>
    <row r="137" spans="1:34" x14ac:dyDescent="0.15">
      <c r="A137" s="36" t="str">
        <f t="shared" si="68"/>
        <v/>
      </c>
      <c r="B137" s="15"/>
      <c r="C137" s="36" t="str">
        <f t="shared" ref="C137:C156" si="69">IF(E137&lt;&gt;"",E137-E136,"")</f>
        <v/>
      </c>
      <c r="D137" s="37" t="str">
        <f t="shared" si="48"/>
        <v/>
      </c>
      <c r="E137" s="38"/>
      <c r="F137" s="15"/>
      <c r="G137" s="15"/>
      <c r="H137" s="15"/>
      <c r="I137" s="15"/>
      <c r="J137" s="15"/>
      <c r="K137" s="39"/>
      <c r="L137" s="15"/>
      <c r="M137" s="19" t="str">
        <f t="shared" si="64"/>
        <v/>
      </c>
      <c r="N137" s="20" t="str">
        <f t="shared" si="65"/>
        <v/>
      </c>
      <c r="P137" s="17" t="str">
        <f t="shared" si="49"/>
        <v/>
      </c>
      <c r="Q137" s="17"/>
      <c r="R137" s="18" t="str">
        <f t="shared" si="50"/>
        <v/>
      </c>
      <c r="S137" s="18" t="str">
        <f t="shared" si="51"/>
        <v/>
      </c>
      <c r="T137" s="18" t="str">
        <f t="shared" si="52"/>
        <v/>
      </c>
      <c r="U137" s="18" t="str">
        <f t="shared" si="53"/>
        <v/>
      </c>
      <c r="V137" s="18" t="str">
        <f t="shared" si="54"/>
        <v/>
      </c>
      <c r="W137" s="18" t="str">
        <f t="shared" si="55"/>
        <v/>
      </c>
      <c r="X137" s="18" t="str">
        <f t="shared" si="56"/>
        <v/>
      </c>
      <c r="Y137" s="18" t="str">
        <f t="shared" si="57"/>
        <v/>
      </c>
      <c r="Z137" s="18"/>
      <c r="AA137" s="18" t="str">
        <f t="shared" si="66"/>
        <v/>
      </c>
      <c r="AB137" s="18" t="str">
        <f t="shared" si="58"/>
        <v/>
      </c>
      <c r="AC137" s="18" t="str">
        <f t="shared" si="59"/>
        <v/>
      </c>
      <c r="AD137" s="18" t="str">
        <f t="shared" si="60"/>
        <v/>
      </c>
      <c r="AE137" s="18" t="str">
        <f t="shared" si="61"/>
        <v/>
      </c>
      <c r="AF137" s="18" t="str">
        <f t="shared" si="62"/>
        <v/>
      </c>
      <c r="AG137" s="21" t="str">
        <f t="shared" si="67"/>
        <v/>
      </c>
      <c r="AH137" s="18" t="str">
        <f t="shared" si="63"/>
        <v/>
      </c>
    </row>
    <row r="138" spans="1:34" x14ac:dyDescent="0.15">
      <c r="A138" s="36" t="str">
        <f t="shared" si="68"/>
        <v/>
      </c>
      <c r="B138" s="15"/>
      <c r="C138" s="36" t="str">
        <f t="shared" si="69"/>
        <v/>
      </c>
      <c r="D138" s="37" t="str">
        <f t="shared" si="48"/>
        <v/>
      </c>
      <c r="E138" s="38"/>
      <c r="F138" s="15"/>
      <c r="G138" s="15"/>
      <c r="H138" s="15"/>
      <c r="I138" s="15"/>
      <c r="J138" s="15"/>
      <c r="K138" s="39"/>
      <c r="L138" s="15"/>
      <c r="M138" s="19" t="str">
        <f t="shared" si="64"/>
        <v/>
      </c>
      <c r="N138" s="20" t="str">
        <f t="shared" si="65"/>
        <v/>
      </c>
      <c r="P138" s="17" t="str">
        <f t="shared" si="49"/>
        <v/>
      </c>
      <c r="Q138" s="17"/>
      <c r="R138" s="18" t="str">
        <f t="shared" si="50"/>
        <v/>
      </c>
      <c r="S138" s="18" t="str">
        <f t="shared" si="51"/>
        <v/>
      </c>
      <c r="T138" s="18" t="str">
        <f t="shared" si="52"/>
        <v/>
      </c>
      <c r="U138" s="18" t="str">
        <f t="shared" si="53"/>
        <v/>
      </c>
      <c r="V138" s="18" t="str">
        <f t="shared" si="54"/>
        <v/>
      </c>
      <c r="W138" s="18" t="str">
        <f t="shared" si="55"/>
        <v/>
      </c>
      <c r="X138" s="18" t="str">
        <f t="shared" si="56"/>
        <v/>
      </c>
      <c r="Y138" s="18" t="str">
        <f t="shared" si="57"/>
        <v/>
      </c>
      <c r="Z138" s="18"/>
      <c r="AA138" s="18" t="str">
        <f t="shared" si="66"/>
        <v/>
      </c>
      <c r="AB138" s="18" t="str">
        <f t="shared" si="58"/>
        <v/>
      </c>
      <c r="AC138" s="18" t="str">
        <f t="shared" si="59"/>
        <v/>
      </c>
      <c r="AD138" s="18" t="str">
        <f t="shared" si="60"/>
        <v/>
      </c>
      <c r="AE138" s="18" t="str">
        <f t="shared" si="61"/>
        <v/>
      </c>
      <c r="AF138" s="18" t="str">
        <f t="shared" si="62"/>
        <v/>
      </c>
      <c r="AG138" s="21" t="str">
        <f t="shared" si="67"/>
        <v/>
      </c>
      <c r="AH138" s="18" t="str">
        <f t="shared" si="63"/>
        <v/>
      </c>
    </row>
    <row r="139" spans="1:34" x14ac:dyDescent="0.15">
      <c r="A139" s="36" t="str">
        <f t="shared" si="68"/>
        <v/>
      </c>
      <c r="B139" s="15"/>
      <c r="C139" s="36" t="str">
        <f t="shared" si="69"/>
        <v/>
      </c>
      <c r="D139" s="37" t="str">
        <f t="shared" si="48"/>
        <v/>
      </c>
      <c r="E139" s="38"/>
      <c r="F139" s="15"/>
      <c r="G139" s="15"/>
      <c r="H139" s="15"/>
      <c r="I139" s="15"/>
      <c r="J139" s="15"/>
      <c r="K139" s="39"/>
      <c r="L139" s="15"/>
      <c r="M139" s="19" t="str">
        <f t="shared" si="64"/>
        <v/>
      </c>
      <c r="N139" s="20" t="str">
        <f t="shared" si="65"/>
        <v/>
      </c>
      <c r="P139" s="17" t="str">
        <f t="shared" si="49"/>
        <v/>
      </c>
      <c r="Q139" s="17"/>
      <c r="R139" s="18" t="str">
        <f t="shared" si="50"/>
        <v/>
      </c>
      <c r="S139" s="18" t="str">
        <f t="shared" si="51"/>
        <v/>
      </c>
      <c r="T139" s="18" t="str">
        <f t="shared" si="52"/>
        <v/>
      </c>
      <c r="U139" s="18" t="str">
        <f t="shared" si="53"/>
        <v/>
      </c>
      <c r="V139" s="18" t="str">
        <f t="shared" si="54"/>
        <v/>
      </c>
      <c r="W139" s="18" t="str">
        <f t="shared" si="55"/>
        <v/>
      </c>
      <c r="X139" s="18" t="str">
        <f t="shared" si="56"/>
        <v/>
      </c>
      <c r="Y139" s="18" t="str">
        <f t="shared" si="57"/>
        <v/>
      </c>
      <c r="Z139" s="18"/>
      <c r="AA139" s="18" t="str">
        <f t="shared" si="66"/>
        <v/>
      </c>
      <c r="AB139" s="18" t="str">
        <f t="shared" si="58"/>
        <v/>
      </c>
      <c r="AC139" s="18" t="str">
        <f t="shared" si="59"/>
        <v/>
      </c>
      <c r="AD139" s="18" t="str">
        <f t="shared" si="60"/>
        <v/>
      </c>
      <c r="AE139" s="18" t="str">
        <f t="shared" si="61"/>
        <v/>
      </c>
      <c r="AF139" s="18" t="str">
        <f t="shared" si="62"/>
        <v/>
      </c>
      <c r="AG139" s="21" t="str">
        <f t="shared" si="67"/>
        <v/>
      </c>
      <c r="AH139" s="18" t="str">
        <f t="shared" si="63"/>
        <v/>
      </c>
    </row>
    <row r="140" spans="1:34" x14ac:dyDescent="0.15">
      <c r="A140" s="36" t="str">
        <f t="shared" si="68"/>
        <v/>
      </c>
      <c r="B140" s="15"/>
      <c r="C140" s="36" t="str">
        <f t="shared" si="69"/>
        <v/>
      </c>
      <c r="D140" s="37" t="str">
        <f t="shared" si="48"/>
        <v/>
      </c>
      <c r="E140" s="38"/>
      <c r="F140" s="15"/>
      <c r="G140" s="15"/>
      <c r="H140" s="15"/>
      <c r="I140" s="15"/>
      <c r="J140" s="15"/>
      <c r="K140" s="39"/>
      <c r="L140" s="15"/>
      <c r="M140" s="19" t="str">
        <f t="shared" si="64"/>
        <v/>
      </c>
      <c r="N140" s="20" t="str">
        <f t="shared" si="65"/>
        <v/>
      </c>
      <c r="P140" s="17" t="str">
        <f t="shared" si="49"/>
        <v/>
      </c>
      <c r="Q140" s="17"/>
      <c r="R140" s="18" t="str">
        <f t="shared" si="50"/>
        <v/>
      </c>
      <c r="S140" s="18" t="str">
        <f t="shared" si="51"/>
        <v/>
      </c>
      <c r="T140" s="18" t="str">
        <f t="shared" si="52"/>
        <v/>
      </c>
      <c r="U140" s="18" t="str">
        <f t="shared" si="53"/>
        <v/>
      </c>
      <c r="V140" s="18" t="str">
        <f t="shared" si="54"/>
        <v/>
      </c>
      <c r="W140" s="18" t="str">
        <f t="shared" si="55"/>
        <v/>
      </c>
      <c r="X140" s="18" t="str">
        <f t="shared" si="56"/>
        <v/>
      </c>
      <c r="Y140" s="18" t="str">
        <f t="shared" si="57"/>
        <v/>
      </c>
      <c r="Z140" s="18"/>
      <c r="AA140" s="18" t="str">
        <f t="shared" si="66"/>
        <v/>
      </c>
      <c r="AB140" s="18" t="str">
        <f t="shared" si="58"/>
        <v/>
      </c>
      <c r="AC140" s="18" t="str">
        <f t="shared" si="59"/>
        <v/>
      </c>
      <c r="AD140" s="18" t="str">
        <f t="shared" si="60"/>
        <v/>
      </c>
      <c r="AE140" s="18" t="str">
        <f t="shared" si="61"/>
        <v/>
      </c>
      <c r="AF140" s="18" t="str">
        <f t="shared" si="62"/>
        <v/>
      </c>
      <c r="AG140" s="21" t="str">
        <f t="shared" si="67"/>
        <v/>
      </c>
      <c r="AH140" s="18" t="str">
        <f t="shared" si="63"/>
        <v/>
      </c>
    </row>
    <row r="141" spans="1:34" x14ac:dyDescent="0.15">
      <c r="A141" s="36" t="str">
        <f t="shared" si="68"/>
        <v/>
      </c>
      <c r="B141" s="15"/>
      <c r="C141" s="36" t="str">
        <f t="shared" si="69"/>
        <v/>
      </c>
      <c r="D141" s="37" t="str">
        <f t="shared" si="48"/>
        <v/>
      </c>
      <c r="E141" s="38"/>
      <c r="F141" s="15"/>
      <c r="G141" s="15"/>
      <c r="H141" s="15"/>
      <c r="I141" s="15"/>
      <c r="J141" s="15"/>
      <c r="K141" s="39"/>
      <c r="L141" s="15"/>
      <c r="M141" s="19" t="str">
        <f t="shared" si="64"/>
        <v/>
      </c>
      <c r="N141" s="20" t="str">
        <f t="shared" si="65"/>
        <v/>
      </c>
      <c r="P141" s="17" t="str">
        <f t="shared" si="49"/>
        <v/>
      </c>
      <c r="Q141" s="17"/>
      <c r="R141" s="18" t="str">
        <f t="shared" si="50"/>
        <v/>
      </c>
      <c r="S141" s="18" t="str">
        <f t="shared" si="51"/>
        <v/>
      </c>
      <c r="T141" s="18" t="str">
        <f t="shared" si="52"/>
        <v/>
      </c>
      <c r="U141" s="18" t="str">
        <f t="shared" si="53"/>
        <v/>
      </c>
      <c r="V141" s="18" t="str">
        <f t="shared" si="54"/>
        <v/>
      </c>
      <c r="W141" s="18" t="str">
        <f t="shared" si="55"/>
        <v/>
      </c>
      <c r="X141" s="18" t="str">
        <f t="shared" si="56"/>
        <v/>
      </c>
      <c r="Y141" s="18" t="str">
        <f t="shared" si="57"/>
        <v/>
      </c>
      <c r="Z141" s="18"/>
      <c r="AA141" s="18" t="str">
        <f t="shared" si="66"/>
        <v/>
      </c>
      <c r="AB141" s="18" t="str">
        <f t="shared" si="58"/>
        <v/>
      </c>
      <c r="AC141" s="18" t="str">
        <f t="shared" si="59"/>
        <v/>
      </c>
      <c r="AD141" s="18" t="str">
        <f t="shared" si="60"/>
        <v/>
      </c>
      <c r="AE141" s="18" t="str">
        <f t="shared" si="61"/>
        <v/>
      </c>
      <c r="AF141" s="18" t="str">
        <f t="shared" si="62"/>
        <v/>
      </c>
      <c r="AG141" s="21" t="str">
        <f t="shared" si="67"/>
        <v/>
      </c>
      <c r="AH141" s="18" t="str">
        <f t="shared" si="63"/>
        <v/>
      </c>
    </row>
    <row r="142" spans="1:34" x14ac:dyDescent="0.15">
      <c r="A142" s="36" t="str">
        <f t="shared" si="68"/>
        <v/>
      </c>
      <c r="B142" s="15"/>
      <c r="C142" s="36" t="str">
        <f t="shared" si="69"/>
        <v/>
      </c>
      <c r="D142" s="37" t="str">
        <f t="shared" si="48"/>
        <v/>
      </c>
      <c r="E142" s="38"/>
      <c r="F142" s="15"/>
      <c r="G142" s="15"/>
      <c r="H142" s="15"/>
      <c r="I142" s="15"/>
      <c r="J142" s="15"/>
      <c r="K142" s="39"/>
      <c r="L142" s="15"/>
      <c r="M142" s="19" t="str">
        <f t="shared" si="64"/>
        <v/>
      </c>
      <c r="N142" s="20" t="str">
        <f t="shared" si="65"/>
        <v/>
      </c>
      <c r="P142" s="17" t="str">
        <f t="shared" si="49"/>
        <v/>
      </c>
      <c r="Q142" s="17"/>
      <c r="R142" s="18" t="str">
        <f t="shared" si="50"/>
        <v/>
      </c>
      <c r="S142" s="18" t="str">
        <f t="shared" si="51"/>
        <v/>
      </c>
      <c r="T142" s="18" t="str">
        <f t="shared" si="52"/>
        <v/>
      </c>
      <c r="U142" s="18" t="str">
        <f t="shared" si="53"/>
        <v/>
      </c>
      <c r="V142" s="18" t="str">
        <f t="shared" si="54"/>
        <v/>
      </c>
      <c r="W142" s="18" t="str">
        <f t="shared" si="55"/>
        <v/>
      </c>
      <c r="X142" s="18" t="str">
        <f t="shared" si="56"/>
        <v/>
      </c>
      <c r="Y142" s="18" t="str">
        <f t="shared" si="57"/>
        <v/>
      </c>
      <c r="Z142" s="18"/>
      <c r="AA142" s="18" t="str">
        <f t="shared" si="66"/>
        <v/>
      </c>
      <c r="AB142" s="18" t="str">
        <f t="shared" si="58"/>
        <v/>
      </c>
      <c r="AC142" s="18" t="str">
        <f t="shared" si="59"/>
        <v/>
      </c>
      <c r="AD142" s="18" t="str">
        <f t="shared" si="60"/>
        <v/>
      </c>
      <c r="AE142" s="18" t="str">
        <f t="shared" si="61"/>
        <v/>
      </c>
      <c r="AF142" s="18" t="str">
        <f t="shared" si="62"/>
        <v/>
      </c>
      <c r="AG142" s="21" t="str">
        <f t="shared" si="67"/>
        <v/>
      </c>
      <c r="AH142" s="18" t="str">
        <f t="shared" si="63"/>
        <v/>
      </c>
    </row>
    <row r="143" spans="1:34" x14ac:dyDescent="0.15">
      <c r="A143" s="36" t="str">
        <f t="shared" si="68"/>
        <v/>
      </c>
      <c r="B143" s="15"/>
      <c r="C143" s="36" t="str">
        <f t="shared" si="69"/>
        <v/>
      </c>
      <c r="D143" s="37" t="str">
        <f t="shared" si="48"/>
        <v/>
      </c>
      <c r="E143" s="38"/>
      <c r="F143" s="15"/>
      <c r="G143" s="15"/>
      <c r="H143" s="15"/>
      <c r="I143" s="15"/>
      <c r="J143" s="15"/>
      <c r="K143" s="39"/>
      <c r="L143" s="15"/>
      <c r="M143" s="19" t="str">
        <f t="shared" si="64"/>
        <v/>
      </c>
      <c r="N143" s="20" t="str">
        <f t="shared" si="65"/>
        <v/>
      </c>
      <c r="P143" s="17" t="str">
        <f t="shared" si="49"/>
        <v/>
      </c>
      <c r="Q143" s="17"/>
      <c r="R143" s="18" t="str">
        <f t="shared" si="50"/>
        <v/>
      </c>
      <c r="S143" s="18" t="str">
        <f t="shared" si="51"/>
        <v/>
      </c>
      <c r="T143" s="18" t="str">
        <f t="shared" si="52"/>
        <v/>
      </c>
      <c r="U143" s="18" t="str">
        <f t="shared" si="53"/>
        <v/>
      </c>
      <c r="V143" s="18" t="str">
        <f t="shared" si="54"/>
        <v/>
      </c>
      <c r="W143" s="18" t="str">
        <f t="shared" si="55"/>
        <v/>
      </c>
      <c r="X143" s="18" t="str">
        <f t="shared" si="56"/>
        <v/>
      </c>
      <c r="Y143" s="18" t="str">
        <f t="shared" si="57"/>
        <v/>
      </c>
      <c r="Z143" s="18"/>
      <c r="AA143" s="18" t="str">
        <f t="shared" si="66"/>
        <v/>
      </c>
      <c r="AB143" s="18" t="str">
        <f t="shared" si="58"/>
        <v/>
      </c>
      <c r="AC143" s="18" t="str">
        <f t="shared" si="59"/>
        <v/>
      </c>
      <c r="AD143" s="18" t="str">
        <f t="shared" si="60"/>
        <v/>
      </c>
      <c r="AE143" s="18" t="str">
        <f t="shared" si="61"/>
        <v/>
      </c>
      <c r="AF143" s="18" t="str">
        <f t="shared" si="62"/>
        <v/>
      </c>
      <c r="AG143" s="21" t="str">
        <f t="shared" si="67"/>
        <v/>
      </c>
      <c r="AH143" s="18" t="str">
        <f t="shared" si="63"/>
        <v/>
      </c>
    </row>
    <row r="144" spans="1:34" x14ac:dyDescent="0.15">
      <c r="A144" s="36" t="str">
        <f t="shared" si="68"/>
        <v/>
      </c>
      <c r="B144" s="15"/>
      <c r="C144" s="36" t="str">
        <f t="shared" si="69"/>
        <v/>
      </c>
      <c r="D144" s="37" t="str">
        <f t="shared" si="48"/>
        <v/>
      </c>
      <c r="E144" s="38"/>
      <c r="F144" s="15"/>
      <c r="G144" s="15"/>
      <c r="H144" s="15"/>
      <c r="I144" s="15"/>
      <c r="J144" s="15"/>
      <c r="K144" s="39"/>
      <c r="L144" s="15"/>
      <c r="M144" s="19" t="str">
        <f t="shared" si="64"/>
        <v/>
      </c>
      <c r="N144" s="20" t="str">
        <f t="shared" si="65"/>
        <v/>
      </c>
      <c r="P144" s="17" t="str">
        <f t="shared" si="49"/>
        <v/>
      </c>
      <c r="Q144" s="17"/>
      <c r="R144" s="18" t="str">
        <f t="shared" si="50"/>
        <v/>
      </c>
      <c r="S144" s="18" t="str">
        <f t="shared" si="51"/>
        <v/>
      </c>
      <c r="T144" s="18" t="str">
        <f t="shared" si="52"/>
        <v/>
      </c>
      <c r="U144" s="18" t="str">
        <f t="shared" si="53"/>
        <v/>
      </c>
      <c r="V144" s="18" t="str">
        <f t="shared" si="54"/>
        <v/>
      </c>
      <c r="W144" s="18" t="str">
        <f t="shared" si="55"/>
        <v/>
      </c>
      <c r="X144" s="18" t="str">
        <f t="shared" si="56"/>
        <v/>
      </c>
      <c r="Y144" s="18" t="str">
        <f t="shared" si="57"/>
        <v/>
      </c>
      <c r="Z144" s="18"/>
      <c r="AA144" s="18" t="str">
        <f t="shared" si="66"/>
        <v/>
      </c>
      <c r="AB144" s="18" t="str">
        <f t="shared" si="58"/>
        <v/>
      </c>
      <c r="AC144" s="18" t="str">
        <f t="shared" si="59"/>
        <v/>
      </c>
      <c r="AD144" s="18" t="str">
        <f t="shared" si="60"/>
        <v/>
      </c>
      <c r="AE144" s="18" t="str">
        <f t="shared" si="61"/>
        <v/>
      </c>
      <c r="AF144" s="18" t="str">
        <f t="shared" si="62"/>
        <v/>
      </c>
      <c r="AG144" s="21" t="str">
        <f t="shared" si="67"/>
        <v/>
      </c>
      <c r="AH144" s="18" t="str">
        <f t="shared" si="63"/>
        <v/>
      </c>
    </row>
    <row r="145" spans="1:34" x14ac:dyDescent="0.15">
      <c r="A145" s="36" t="str">
        <f t="shared" si="68"/>
        <v/>
      </c>
      <c r="B145" s="15"/>
      <c r="C145" s="36" t="str">
        <f t="shared" si="69"/>
        <v/>
      </c>
      <c r="D145" s="37" t="str">
        <f t="shared" si="48"/>
        <v/>
      </c>
      <c r="E145" s="38"/>
      <c r="F145" s="15"/>
      <c r="G145" s="15"/>
      <c r="H145" s="15"/>
      <c r="I145" s="15"/>
      <c r="J145" s="15"/>
      <c r="K145" s="39"/>
      <c r="L145" s="15"/>
      <c r="M145" s="19" t="str">
        <f t="shared" si="64"/>
        <v/>
      </c>
      <c r="N145" s="20" t="str">
        <f t="shared" si="65"/>
        <v/>
      </c>
      <c r="P145" s="17" t="str">
        <f t="shared" si="49"/>
        <v/>
      </c>
      <c r="Q145" s="17"/>
      <c r="R145" s="18" t="str">
        <f t="shared" si="50"/>
        <v/>
      </c>
      <c r="S145" s="18" t="str">
        <f t="shared" si="51"/>
        <v/>
      </c>
      <c r="T145" s="18" t="str">
        <f t="shared" si="52"/>
        <v/>
      </c>
      <c r="U145" s="18" t="str">
        <f t="shared" si="53"/>
        <v/>
      </c>
      <c r="V145" s="18" t="str">
        <f t="shared" si="54"/>
        <v/>
      </c>
      <c r="W145" s="18" t="str">
        <f t="shared" si="55"/>
        <v/>
      </c>
      <c r="X145" s="18" t="str">
        <f t="shared" si="56"/>
        <v/>
      </c>
      <c r="Y145" s="18" t="str">
        <f t="shared" si="57"/>
        <v/>
      </c>
      <c r="Z145" s="18"/>
      <c r="AA145" s="18" t="str">
        <f t="shared" si="66"/>
        <v/>
      </c>
      <c r="AB145" s="18" t="str">
        <f t="shared" si="58"/>
        <v/>
      </c>
      <c r="AC145" s="18" t="str">
        <f t="shared" si="59"/>
        <v/>
      </c>
      <c r="AD145" s="18" t="str">
        <f t="shared" si="60"/>
        <v/>
      </c>
      <c r="AE145" s="18" t="str">
        <f t="shared" si="61"/>
        <v/>
      </c>
      <c r="AF145" s="18" t="str">
        <f t="shared" si="62"/>
        <v/>
      </c>
      <c r="AG145" s="21" t="str">
        <f t="shared" si="67"/>
        <v/>
      </c>
      <c r="AH145" s="18" t="str">
        <f t="shared" si="63"/>
        <v/>
      </c>
    </row>
    <row r="146" spans="1:34" x14ac:dyDescent="0.15">
      <c r="A146" s="36" t="str">
        <f t="shared" si="68"/>
        <v/>
      </c>
      <c r="B146" s="15"/>
      <c r="C146" s="36" t="str">
        <f t="shared" si="69"/>
        <v/>
      </c>
      <c r="D146" s="37" t="str">
        <f t="shared" ref="D146:D156" si="70">IF(E146&lt;&gt;"",IF(B145="",D145+C146,C146),"")</f>
        <v/>
      </c>
      <c r="E146" s="38"/>
      <c r="F146" s="15"/>
      <c r="G146" s="15"/>
      <c r="H146" s="15"/>
      <c r="I146" s="15"/>
      <c r="J146" s="15"/>
      <c r="K146" s="39"/>
      <c r="L146" s="15"/>
      <c r="M146" s="19" t="str">
        <f t="shared" si="64"/>
        <v/>
      </c>
      <c r="N146" s="20" t="str">
        <f t="shared" si="65"/>
        <v/>
      </c>
      <c r="P146" s="17" t="str">
        <f t="shared" si="49"/>
        <v/>
      </c>
      <c r="Q146" s="17"/>
      <c r="R146" s="18" t="str">
        <f t="shared" si="50"/>
        <v/>
      </c>
      <c r="S146" s="18" t="str">
        <f t="shared" si="51"/>
        <v/>
      </c>
      <c r="T146" s="18" t="str">
        <f t="shared" si="52"/>
        <v/>
      </c>
      <c r="U146" s="18" t="str">
        <f t="shared" si="53"/>
        <v/>
      </c>
      <c r="V146" s="18" t="str">
        <f t="shared" si="54"/>
        <v/>
      </c>
      <c r="W146" s="18" t="str">
        <f t="shared" si="55"/>
        <v/>
      </c>
      <c r="X146" s="18" t="str">
        <f t="shared" si="56"/>
        <v/>
      </c>
      <c r="Y146" s="18" t="str">
        <f t="shared" si="57"/>
        <v/>
      </c>
      <c r="Z146" s="18"/>
      <c r="AA146" s="18" t="str">
        <f t="shared" si="66"/>
        <v/>
      </c>
      <c r="AB146" s="18" t="str">
        <f t="shared" si="58"/>
        <v/>
      </c>
      <c r="AC146" s="18" t="str">
        <f t="shared" si="59"/>
        <v/>
      </c>
      <c r="AD146" s="18" t="str">
        <f t="shared" si="60"/>
        <v/>
      </c>
      <c r="AE146" s="18" t="str">
        <f t="shared" si="61"/>
        <v/>
      </c>
      <c r="AF146" s="18" t="str">
        <f t="shared" si="62"/>
        <v/>
      </c>
      <c r="AG146" s="21" t="str">
        <f t="shared" si="67"/>
        <v/>
      </c>
      <c r="AH146" s="18" t="str">
        <f t="shared" si="63"/>
        <v/>
      </c>
    </row>
    <row r="147" spans="1:34" x14ac:dyDescent="0.15">
      <c r="A147" s="36" t="str">
        <f t="shared" si="68"/>
        <v/>
      </c>
      <c r="B147" s="15"/>
      <c r="C147" s="36" t="str">
        <f t="shared" si="69"/>
        <v/>
      </c>
      <c r="D147" s="37" t="str">
        <f t="shared" si="70"/>
        <v/>
      </c>
      <c r="E147" s="38"/>
      <c r="F147" s="15"/>
      <c r="G147" s="15"/>
      <c r="H147" s="15"/>
      <c r="I147" s="15"/>
      <c r="J147" s="15"/>
      <c r="K147" s="39"/>
      <c r="L147" s="15"/>
      <c r="M147" s="19" t="str">
        <f t="shared" si="64"/>
        <v/>
      </c>
      <c r="N147" s="20" t="str">
        <f t="shared" si="65"/>
        <v/>
      </c>
      <c r="P147" s="17" t="str">
        <f t="shared" si="49"/>
        <v/>
      </c>
      <c r="Q147" s="17"/>
      <c r="R147" s="18" t="str">
        <f t="shared" si="50"/>
        <v/>
      </c>
      <c r="S147" s="18" t="str">
        <f t="shared" si="51"/>
        <v/>
      </c>
      <c r="T147" s="18" t="str">
        <f t="shared" si="52"/>
        <v/>
      </c>
      <c r="U147" s="18" t="str">
        <f t="shared" si="53"/>
        <v/>
      </c>
      <c r="V147" s="18" t="str">
        <f t="shared" si="54"/>
        <v/>
      </c>
      <c r="W147" s="18" t="str">
        <f t="shared" si="55"/>
        <v/>
      </c>
      <c r="X147" s="18" t="str">
        <f t="shared" si="56"/>
        <v/>
      </c>
      <c r="Y147" s="18" t="str">
        <f t="shared" si="57"/>
        <v/>
      </c>
      <c r="Z147" s="18"/>
      <c r="AA147" s="18" t="str">
        <f t="shared" si="66"/>
        <v/>
      </c>
      <c r="AB147" s="18" t="str">
        <f t="shared" si="58"/>
        <v/>
      </c>
      <c r="AC147" s="18" t="str">
        <f t="shared" si="59"/>
        <v/>
      </c>
      <c r="AD147" s="18" t="str">
        <f t="shared" si="60"/>
        <v/>
      </c>
      <c r="AE147" s="18" t="str">
        <f t="shared" si="61"/>
        <v/>
      </c>
      <c r="AF147" s="18" t="str">
        <f t="shared" si="62"/>
        <v/>
      </c>
      <c r="AG147" s="21" t="str">
        <f t="shared" si="67"/>
        <v/>
      </c>
      <c r="AH147" s="18" t="str">
        <f t="shared" si="63"/>
        <v/>
      </c>
    </row>
    <row r="148" spans="1:34" x14ac:dyDescent="0.15">
      <c r="A148" s="36" t="str">
        <f t="shared" si="68"/>
        <v/>
      </c>
      <c r="B148" s="15"/>
      <c r="C148" s="36" t="str">
        <f t="shared" si="69"/>
        <v/>
      </c>
      <c r="D148" s="37" t="str">
        <f t="shared" si="70"/>
        <v/>
      </c>
      <c r="E148" s="38"/>
      <c r="F148" s="15"/>
      <c r="G148" s="15"/>
      <c r="H148" s="15"/>
      <c r="I148" s="15"/>
      <c r="J148" s="15"/>
      <c r="K148" s="39"/>
      <c r="L148" s="15"/>
      <c r="M148" s="19" t="str">
        <f t="shared" si="64"/>
        <v/>
      </c>
      <c r="N148" s="20" t="str">
        <f t="shared" si="65"/>
        <v/>
      </c>
      <c r="P148" s="17" t="str">
        <f t="shared" si="49"/>
        <v/>
      </c>
      <c r="Q148" s="17"/>
      <c r="R148" s="18" t="str">
        <f t="shared" si="50"/>
        <v/>
      </c>
      <c r="S148" s="18" t="str">
        <f t="shared" si="51"/>
        <v/>
      </c>
      <c r="T148" s="18" t="str">
        <f t="shared" si="52"/>
        <v/>
      </c>
      <c r="U148" s="18" t="str">
        <f t="shared" si="53"/>
        <v/>
      </c>
      <c r="V148" s="18" t="str">
        <f t="shared" si="54"/>
        <v/>
      </c>
      <c r="W148" s="18" t="str">
        <f t="shared" si="55"/>
        <v/>
      </c>
      <c r="X148" s="18" t="str">
        <f t="shared" si="56"/>
        <v/>
      </c>
      <c r="Y148" s="18" t="str">
        <f t="shared" si="57"/>
        <v/>
      </c>
      <c r="Z148" s="18"/>
      <c r="AA148" s="18" t="str">
        <f t="shared" si="66"/>
        <v/>
      </c>
      <c r="AB148" s="18" t="str">
        <f t="shared" si="58"/>
        <v/>
      </c>
      <c r="AC148" s="18" t="str">
        <f t="shared" si="59"/>
        <v/>
      </c>
      <c r="AD148" s="18" t="str">
        <f t="shared" si="60"/>
        <v/>
      </c>
      <c r="AE148" s="18" t="str">
        <f t="shared" si="61"/>
        <v/>
      </c>
      <c r="AF148" s="18" t="str">
        <f t="shared" si="62"/>
        <v/>
      </c>
      <c r="AG148" s="21" t="str">
        <f t="shared" si="67"/>
        <v/>
      </c>
      <c r="AH148" s="18" t="str">
        <f t="shared" si="63"/>
        <v/>
      </c>
    </row>
    <row r="149" spans="1:34" x14ac:dyDescent="0.15">
      <c r="A149" s="36" t="str">
        <f t="shared" si="68"/>
        <v/>
      </c>
      <c r="B149" s="15"/>
      <c r="C149" s="36" t="str">
        <f t="shared" si="69"/>
        <v/>
      </c>
      <c r="D149" s="37" t="str">
        <f t="shared" si="70"/>
        <v/>
      </c>
      <c r="E149" s="38"/>
      <c r="F149" s="15"/>
      <c r="G149" s="15"/>
      <c r="H149" s="15"/>
      <c r="I149" s="15"/>
      <c r="J149" s="15"/>
      <c r="K149" s="39"/>
      <c r="L149" s="15"/>
      <c r="M149" s="19" t="str">
        <f t="shared" si="64"/>
        <v/>
      </c>
      <c r="N149" s="20" t="str">
        <f t="shared" si="65"/>
        <v/>
      </c>
      <c r="P149" s="17" t="str">
        <f t="shared" si="49"/>
        <v/>
      </c>
      <c r="Q149" s="17"/>
      <c r="R149" s="18" t="str">
        <f t="shared" si="50"/>
        <v/>
      </c>
      <c r="S149" s="18" t="str">
        <f t="shared" si="51"/>
        <v/>
      </c>
      <c r="T149" s="18" t="str">
        <f t="shared" si="52"/>
        <v/>
      </c>
      <c r="U149" s="18" t="str">
        <f t="shared" si="53"/>
        <v/>
      </c>
      <c r="V149" s="18" t="str">
        <f t="shared" si="54"/>
        <v/>
      </c>
      <c r="W149" s="18" t="str">
        <f t="shared" si="55"/>
        <v/>
      </c>
      <c r="X149" s="18" t="str">
        <f t="shared" si="56"/>
        <v/>
      </c>
      <c r="Y149" s="18" t="str">
        <f t="shared" si="57"/>
        <v/>
      </c>
      <c r="Z149" s="18"/>
      <c r="AA149" s="18" t="str">
        <f t="shared" si="66"/>
        <v/>
      </c>
      <c r="AB149" s="18" t="str">
        <f t="shared" si="58"/>
        <v/>
      </c>
      <c r="AC149" s="18" t="str">
        <f t="shared" si="59"/>
        <v/>
      </c>
      <c r="AD149" s="18" t="str">
        <f t="shared" si="60"/>
        <v/>
      </c>
      <c r="AE149" s="18" t="str">
        <f t="shared" si="61"/>
        <v/>
      </c>
      <c r="AF149" s="18" t="str">
        <f t="shared" si="62"/>
        <v/>
      </c>
      <c r="AG149" s="21" t="str">
        <f t="shared" si="67"/>
        <v/>
      </c>
      <c r="AH149" s="18" t="str">
        <f t="shared" si="63"/>
        <v/>
      </c>
    </row>
    <row r="150" spans="1:34" x14ac:dyDescent="0.15">
      <c r="A150" s="36" t="str">
        <f t="shared" si="68"/>
        <v/>
      </c>
      <c r="B150" s="15"/>
      <c r="C150" s="36" t="str">
        <f t="shared" si="69"/>
        <v/>
      </c>
      <c r="D150" s="37" t="str">
        <f t="shared" si="70"/>
        <v/>
      </c>
      <c r="E150" s="38"/>
      <c r="F150" s="15"/>
      <c r="G150" s="15"/>
      <c r="H150" s="15"/>
      <c r="I150" s="15"/>
      <c r="J150" s="15"/>
      <c r="K150" s="39"/>
      <c r="L150" s="15"/>
      <c r="M150" s="19" t="str">
        <f t="shared" si="64"/>
        <v/>
      </c>
      <c r="N150" s="20" t="str">
        <f t="shared" si="65"/>
        <v/>
      </c>
      <c r="P150" s="17" t="str">
        <f t="shared" si="49"/>
        <v/>
      </c>
      <c r="Q150" s="17"/>
      <c r="R150" s="18" t="str">
        <f t="shared" si="50"/>
        <v/>
      </c>
      <c r="S150" s="18" t="str">
        <f t="shared" si="51"/>
        <v/>
      </c>
      <c r="T150" s="18" t="str">
        <f t="shared" si="52"/>
        <v/>
      </c>
      <c r="U150" s="18" t="str">
        <f t="shared" si="53"/>
        <v/>
      </c>
      <c r="V150" s="18" t="str">
        <f t="shared" si="54"/>
        <v/>
      </c>
      <c r="W150" s="18" t="str">
        <f t="shared" si="55"/>
        <v/>
      </c>
      <c r="X150" s="18" t="str">
        <f t="shared" si="56"/>
        <v/>
      </c>
      <c r="Y150" s="18" t="str">
        <f t="shared" si="57"/>
        <v/>
      </c>
      <c r="Z150" s="18"/>
      <c r="AA150" s="18" t="str">
        <f t="shared" si="66"/>
        <v/>
      </c>
      <c r="AB150" s="18" t="str">
        <f t="shared" si="58"/>
        <v/>
      </c>
      <c r="AC150" s="18" t="str">
        <f t="shared" si="59"/>
        <v/>
      </c>
      <c r="AD150" s="18" t="str">
        <f t="shared" si="60"/>
        <v/>
      </c>
      <c r="AE150" s="18" t="str">
        <f t="shared" si="61"/>
        <v/>
      </c>
      <c r="AF150" s="18" t="str">
        <f t="shared" si="62"/>
        <v/>
      </c>
      <c r="AG150" s="21" t="str">
        <f t="shared" si="67"/>
        <v/>
      </c>
      <c r="AH150" s="18" t="str">
        <f t="shared" si="63"/>
        <v/>
      </c>
    </row>
    <row r="151" spans="1:34" x14ac:dyDescent="0.15">
      <c r="A151" s="36" t="str">
        <f t="shared" si="68"/>
        <v/>
      </c>
      <c r="B151" s="15"/>
      <c r="C151" s="36" t="str">
        <f t="shared" si="69"/>
        <v/>
      </c>
      <c r="D151" s="37" t="str">
        <f t="shared" si="70"/>
        <v/>
      </c>
      <c r="E151" s="38"/>
      <c r="F151" s="15"/>
      <c r="G151" s="15"/>
      <c r="H151" s="15"/>
      <c r="I151" s="15"/>
      <c r="J151" s="15"/>
      <c r="K151" s="39"/>
      <c r="L151" s="15"/>
      <c r="M151" s="19" t="str">
        <f t="shared" si="64"/>
        <v/>
      </c>
      <c r="N151" s="20" t="str">
        <f t="shared" si="65"/>
        <v/>
      </c>
      <c r="P151" s="17" t="str">
        <f t="shared" si="49"/>
        <v/>
      </c>
      <c r="Q151" s="17"/>
      <c r="R151" s="18" t="str">
        <f t="shared" si="50"/>
        <v/>
      </c>
      <c r="S151" s="18" t="str">
        <f t="shared" si="51"/>
        <v/>
      </c>
      <c r="T151" s="18" t="str">
        <f t="shared" si="52"/>
        <v/>
      </c>
      <c r="U151" s="18" t="str">
        <f t="shared" si="53"/>
        <v/>
      </c>
      <c r="V151" s="18" t="str">
        <f t="shared" si="54"/>
        <v/>
      </c>
      <c r="W151" s="18" t="str">
        <f t="shared" si="55"/>
        <v/>
      </c>
      <c r="X151" s="18" t="str">
        <f t="shared" si="56"/>
        <v/>
      </c>
      <c r="Y151" s="18" t="str">
        <f t="shared" si="57"/>
        <v/>
      </c>
      <c r="Z151" s="18"/>
      <c r="AA151" s="18" t="str">
        <f t="shared" si="66"/>
        <v/>
      </c>
      <c r="AB151" s="18" t="str">
        <f t="shared" si="58"/>
        <v/>
      </c>
      <c r="AC151" s="18" t="str">
        <f t="shared" si="59"/>
        <v/>
      </c>
      <c r="AD151" s="18" t="str">
        <f t="shared" si="60"/>
        <v/>
      </c>
      <c r="AE151" s="18" t="str">
        <f t="shared" si="61"/>
        <v/>
      </c>
      <c r="AF151" s="18" t="str">
        <f t="shared" si="62"/>
        <v/>
      </c>
      <c r="AG151" s="21" t="str">
        <f t="shared" si="67"/>
        <v/>
      </c>
      <c r="AH151" s="18" t="str">
        <f t="shared" si="63"/>
        <v/>
      </c>
    </row>
    <row r="152" spans="1:34" x14ac:dyDescent="0.15">
      <c r="A152" s="36" t="str">
        <f t="shared" si="68"/>
        <v/>
      </c>
      <c r="B152" s="15"/>
      <c r="C152" s="36" t="str">
        <f t="shared" si="69"/>
        <v/>
      </c>
      <c r="D152" s="37" t="str">
        <f t="shared" si="70"/>
        <v/>
      </c>
      <c r="E152" s="38"/>
      <c r="F152" s="15"/>
      <c r="G152" s="15"/>
      <c r="H152" s="15"/>
      <c r="I152" s="15"/>
      <c r="J152" s="15"/>
      <c r="K152" s="39"/>
      <c r="L152" s="15"/>
      <c r="M152" s="19" t="str">
        <f t="shared" si="64"/>
        <v/>
      </c>
      <c r="N152" s="20" t="str">
        <f t="shared" si="65"/>
        <v/>
      </c>
      <c r="P152" s="17" t="str">
        <f t="shared" si="49"/>
        <v/>
      </c>
      <c r="Q152" s="17"/>
      <c r="R152" s="18" t="str">
        <f t="shared" si="50"/>
        <v/>
      </c>
      <c r="S152" s="18" t="str">
        <f t="shared" si="51"/>
        <v/>
      </c>
      <c r="T152" s="18" t="str">
        <f t="shared" si="52"/>
        <v/>
      </c>
      <c r="U152" s="18" t="str">
        <f t="shared" si="53"/>
        <v/>
      </c>
      <c r="V152" s="18" t="str">
        <f t="shared" si="54"/>
        <v/>
      </c>
      <c r="W152" s="18" t="str">
        <f t="shared" si="55"/>
        <v/>
      </c>
      <c r="X152" s="18" t="str">
        <f t="shared" si="56"/>
        <v/>
      </c>
      <c r="Y152" s="18" t="str">
        <f t="shared" si="57"/>
        <v/>
      </c>
      <c r="Z152" s="18"/>
      <c r="AA152" s="18" t="str">
        <f t="shared" si="66"/>
        <v/>
      </c>
      <c r="AB152" s="18" t="str">
        <f t="shared" si="58"/>
        <v/>
      </c>
      <c r="AC152" s="18" t="str">
        <f t="shared" si="59"/>
        <v/>
      </c>
      <c r="AD152" s="18" t="str">
        <f t="shared" si="60"/>
        <v/>
      </c>
      <c r="AE152" s="18" t="str">
        <f t="shared" si="61"/>
        <v/>
      </c>
      <c r="AF152" s="18" t="str">
        <f t="shared" si="62"/>
        <v/>
      </c>
      <c r="AG152" s="21" t="str">
        <f t="shared" si="67"/>
        <v/>
      </c>
      <c r="AH152" s="18" t="str">
        <f t="shared" si="63"/>
        <v/>
      </c>
    </row>
    <row r="153" spans="1:34" x14ac:dyDescent="0.15">
      <c r="A153" s="36" t="str">
        <f t="shared" si="68"/>
        <v/>
      </c>
      <c r="B153" s="15"/>
      <c r="C153" s="36" t="str">
        <f t="shared" si="69"/>
        <v/>
      </c>
      <c r="D153" s="37" t="str">
        <f t="shared" si="70"/>
        <v/>
      </c>
      <c r="E153" s="38"/>
      <c r="F153" s="15"/>
      <c r="G153" s="15"/>
      <c r="H153" s="15"/>
      <c r="I153" s="15"/>
      <c r="J153" s="15"/>
      <c r="K153" s="39"/>
      <c r="L153" s="15"/>
      <c r="M153" s="19" t="str">
        <f t="shared" si="64"/>
        <v/>
      </c>
      <c r="N153" s="20" t="str">
        <f t="shared" si="65"/>
        <v/>
      </c>
      <c r="P153" s="17" t="str">
        <f t="shared" si="49"/>
        <v/>
      </c>
      <c r="Q153" s="17"/>
      <c r="R153" s="18" t="str">
        <f t="shared" si="50"/>
        <v/>
      </c>
      <c r="S153" s="18" t="str">
        <f t="shared" si="51"/>
        <v/>
      </c>
      <c r="T153" s="18" t="str">
        <f t="shared" si="52"/>
        <v/>
      </c>
      <c r="U153" s="18" t="str">
        <f t="shared" si="53"/>
        <v/>
      </c>
      <c r="V153" s="18" t="str">
        <f t="shared" si="54"/>
        <v/>
      </c>
      <c r="W153" s="18" t="str">
        <f t="shared" si="55"/>
        <v/>
      </c>
      <c r="X153" s="18" t="str">
        <f t="shared" si="56"/>
        <v/>
      </c>
      <c r="Y153" s="18" t="str">
        <f t="shared" si="57"/>
        <v/>
      </c>
      <c r="Z153" s="18"/>
      <c r="AA153" s="18" t="str">
        <f t="shared" si="66"/>
        <v/>
      </c>
      <c r="AB153" s="18" t="str">
        <f t="shared" si="58"/>
        <v/>
      </c>
      <c r="AC153" s="18" t="str">
        <f t="shared" si="59"/>
        <v/>
      </c>
      <c r="AD153" s="18" t="str">
        <f t="shared" si="60"/>
        <v/>
      </c>
      <c r="AE153" s="18" t="str">
        <f t="shared" si="61"/>
        <v/>
      </c>
      <c r="AF153" s="18" t="str">
        <f t="shared" si="62"/>
        <v/>
      </c>
      <c r="AG153" s="21" t="str">
        <f t="shared" si="67"/>
        <v/>
      </c>
      <c r="AH153" s="18" t="str">
        <f t="shared" si="63"/>
        <v/>
      </c>
    </row>
    <row r="154" spans="1:34" x14ac:dyDescent="0.15">
      <c r="A154" s="36" t="str">
        <f t="shared" si="68"/>
        <v/>
      </c>
      <c r="B154" s="15"/>
      <c r="C154" s="36" t="str">
        <f t="shared" si="69"/>
        <v/>
      </c>
      <c r="D154" s="37" t="str">
        <f t="shared" si="70"/>
        <v/>
      </c>
      <c r="E154" s="38"/>
      <c r="F154" s="15"/>
      <c r="G154" s="15"/>
      <c r="H154" s="15"/>
      <c r="I154" s="15"/>
      <c r="J154" s="15"/>
      <c r="K154" s="39"/>
      <c r="L154" s="15"/>
      <c r="M154" s="19" t="str">
        <f t="shared" si="64"/>
        <v/>
      </c>
      <c r="N154" s="20" t="str">
        <f t="shared" si="65"/>
        <v/>
      </c>
      <c r="P154" s="17" t="str">
        <f t="shared" si="49"/>
        <v/>
      </c>
      <c r="Q154" s="17"/>
      <c r="R154" s="18" t="str">
        <f t="shared" si="50"/>
        <v/>
      </c>
      <c r="S154" s="18" t="str">
        <f t="shared" si="51"/>
        <v/>
      </c>
      <c r="T154" s="18" t="str">
        <f t="shared" si="52"/>
        <v/>
      </c>
      <c r="U154" s="18" t="str">
        <f t="shared" si="53"/>
        <v/>
      </c>
      <c r="V154" s="18" t="str">
        <f t="shared" si="54"/>
        <v/>
      </c>
      <c r="W154" s="18" t="str">
        <f t="shared" si="55"/>
        <v/>
      </c>
      <c r="X154" s="18" t="str">
        <f t="shared" si="56"/>
        <v/>
      </c>
      <c r="Y154" s="18" t="str">
        <f t="shared" si="57"/>
        <v/>
      </c>
      <c r="Z154" s="18"/>
      <c r="AA154" s="18" t="str">
        <f t="shared" si="66"/>
        <v/>
      </c>
      <c r="AB154" s="18" t="str">
        <f t="shared" si="58"/>
        <v/>
      </c>
      <c r="AC154" s="18" t="str">
        <f t="shared" si="59"/>
        <v/>
      </c>
      <c r="AD154" s="18" t="str">
        <f t="shared" si="60"/>
        <v/>
      </c>
      <c r="AE154" s="18" t="str">
        <f t="shared" si="61"/>
        <v/>
      </c>
      <c r="AF154" s="18" t="str">
        <f t="shared" si="62"/>
        <v/>
      </c>
      <c r="AG154" s="21" t="str">
        <f t="shared" si="67"/>
        <v/>
      </c>
      <c r="AH154" s="18" t="str">
        <f t="shared" si="63"/>
        <v/>
      </c>
    </row>
    <row r="155" spans="1:34" x14ac:dyDescent="0.15">
      <c r="A155" s="36" t="str">
        <f t="shared" si="68"/>
        <v/>
      </c>
      <c r="B155" s="15"/>
      <c r="C155" s="36" t="str">
        <f t="shared" si="69"/>
        <v/>
      </c>
      <c r="D155" s="37" t="str">
        <f t="shared" si="70"/>
        <v/>
      </c>
      <c r="E155" s="38"/>
      <c r="F155" s="15"/>
      <c r="G155" s="15"/>
      <c r="H155" s="15"/>
      <c r="I155" s="15"/>
      <c r="J155" s="15"/>
      <c r="K155" s="39"/>
      <c r="L155" s="15"/>
      <c r="M155" s="19" t="str">
        <f t="shared" si="64"/>
        <v/>
      </c>
      <c r="N155" s="20" t="str">
        <f t="shared" si="65"/>
        <v/>
      </c>
      <c r="P155" s="17" t="str">
        <f t="shared" si="49"/>
        <v/>
      </c>
      <c r="Q155" s="17"/>
      <c r="R155" s="18" t="str">
        <f t="shared" si="50"/>
        <v/>
      </c>
      <c r="S155" s="18" t="str">
        <f t="shared" si="51"/>
        <v/>
      </c>
      <c r="T155" s="18" t="str">
        <f t="shared" si="52"/>
        <v/>
      </c>
      <c r="U155" s="18" t="str">
        <f t="shared" si="53"/>
        <v/>
      </c>
      <c r="V155" s="18" t="str">
        <f t="shared" si="54"/>
        <v/>
      </c>
      <c r="W155" s="18" t="str">
        <f t="shared" si="55"/>
        <v/>
      </c>
      <c r="X155" s="18" t="str">
        <f t="shared" si="56"/>
        <v/>
      </c>
      <c r="Y155" s="18" t="str">
        <f t="shared" si="57"/>
        <v/>
      </c>
      <c r="Z155" s="18"/>
      <c r="AA155" s="18" t="str">
        <f t="shared" si="66"/>
        <v/>
      </c>
      <c r="AB155" s="18" t="str">
        <f t="shared" si="58"/>
        <v/>
      </c>
      <c r="AC155" s="18" t="str">
        <f t="shared" si="59"/>
        <v/>
      </c>
      <c r="AD155" s="18" t="str">
        <f t="shared" si="60"/>
        <v/>
      </c>
      <c r="AE155" s="18" t="str">
        <f t="shared" si="61"/>
        <v/>
      </c>
      <c r="AF155" s="18" t="str">
        <f t="shared" si="62"/>
        <v/>
      </c>
      <c r="AG155" s="21" t="str">
        <f t="shared" si="67"/>
        <v/>
      </c>
      <c r="AH155" s="18" t="str">
        <f t="shared" si="63"/>
        <v/>
      </c>
    </row>
    <row r="156" spans="1:34" x14ac:dyDescent="0.15">
      <c r="A156" s="36" t="str">
        <f t="shared" si="68"/>
        <v/>
      </c>
      <c r="B156" s="15"/>
      <c r="C156" s="36" t="str">
        <f t="shared" si="69"/>
        <v/>
      </c>
      <c r="D156" s="37" t="str">
        <f t="shared" si="70"/>
        <v/>
      </c>
      <c r="E156" s="38"/>
      <c r="F156" s="15"/>
      <c r="G156" s="15"/>
      <c r="H156" s="15"/>
      <c r="I156" s="15"/>
      <c r="J156" s="15"/>
      <c r="K156" s="39"/>
      <c r="L156" s="15"/>
      <c r="M156" s="19" t="str">
        <f t="shared" si="64"/>
        <v/>
      </c>
      <c r="N156" s="20" t="str">
        <f t="shared" si="65"/>
        <v/>
      </c>
      <c r="P156" s="17" t="str">
        <f t="shared" si="49"/>
        <v/>
      </c>
      <c r="Q156" s="17"/>
      <c r="R156" s="18" t="str">
        <f t="shared" si="50"/>
        <v/>
      </c>
      <c r="S156" s="18" t="str">
        <f t="shared" si="51"/>
        <v/>
      </c>
      <c r="T156" s="18" t="str">
        <f t="shared" si="52"/>
        <v/>
      </c>
      <c r="U156" s="18" t="str">
        <f t="shared" si="53"/>
        <v/>
      </c>
      <c r="V156" s="18" t="str">
        <f t="shared" si="54"/>
        <v/>
      </c>
      <c r="W156" s="18" t="str">
        <f t="shared" si="55"/>
        <v/>
      </c>
      <c r="X156" s="18" t="str">
        <f t="shared" si="56"/>
        <v/>
      </c>
      <c r="Y156" s="18" t="str">
        <f t="shared" si="57"/>
        <v/>
      </c>
      <c r="Z156" s="18"/>
      <c r="AA156" s="18" t="str">
        <f t="shared" si="66"/>
        <v/>
      </c>
      <c r="AB156" s="18" t="str">
        <f t="shared" si="58"/>
        <v/>
      </c>
      <c r="AC156" s="18" t="str">
        <f t="shared" si="59"/>
        <v/>
      </c>
      <c r="AD156" s="18" t="str">
        <f t="shared" si="60"/>
        <v/>
      </c>
      <c r="AE156" s="18" t="str">
        <f t="shared" si="61"/>
        <v/>
      </c>
      <c r="AF156" s="18" t="str">
        <f t="shared" si="62"/>
        <v/>
      </c>
      <c r="AG156" s="21" t="str">
        <f t="shared" si="67"/>
        <v/>
      </c>
      <c r="AH156" s="18" t="str">
        <f t="shared" si="63"/>
        <v/>
      </c>
    </row>
    <row r="157" spans="1:34" x14ac:dyDescent="0.15">
      <c r="A157" s="36" t="str">
        <f t="shared" si="68"/>
        <v/>
      </c>
      <c r="B157" s="15"/>
      <c r="C157" s="36" t="str">
        <f t="shared" ref="C157:C205" si="71">IF(E157&lt;&gt;"",E157-E156,"")</f>
        <v/>
      </c>
      <c r="D157" s="37" t="str">
        <f t="shared" ref="D157:D205" si="72">IF(E157&lt;&gt;"",IF(B156="",D156+C157,C157),"")</f>
        <v/>
      </c>
      <c r="E157" s="38"/>
      <c r="F157" s="38"/>
      <c r="G157" s="38"/>
      <c r="H157" s="38"/>
      <c r="I157" s="38"/>
      <c r="J157" s="38"/>
      <c r="K157" s="38"/>
      <c r="L157" s="38"/>
      <c r="M157" s="19" t="str">
        <f t="shared" si="64"/>
        <v/>
      </c>
      <c r="N157" s="20" t="str">
        <f t="shared" si="65"/>
        <v/>
      </c>
      <c r="P157" s="17" t="str">
        <f t="shared" si="49"/>
        <v/>
      </c>
      <c r="Q157" s="17"/>
      <c r="R157" s="18" t="str">
        <f t="shared" si="50"/>
        <v/>
      </c>
      <c r="S157" s="18" t="str">
        <f t="shared" si="51"/>
        <v/>
      </c>
      <c r="T157" s="18" t="str">
        <f t="shared" si="52"/>
        <v/>
      </c>
      <c r="U157" s="18" t="str">
        <f t="shared" si="53"/>
        <v/>
      </c>
      <c r="V157" s="18" t="str">
        <f t="shared" si="54"/>
        <v/>
      </c>
      <c r="W157" s="18" t="str">
        <f t="shared" si="55"/>
        <v/>
      </c>
      <c r="X157" s="18" t="str">
        <f t="shared" si="56"/>
        <v/>
      </c>
      <c r="Y157" s="18" t="str">
        <f t="shared" si="57"/>
        <v/>
      </c>
      <c r="Z157" s="18"/>
      <c r="AA157" s="18" t="str">
        <f t="shared" si="66"/>
        <v/>
      </c>
      <c r="AB157" s="18" t="str">
        <f t="shared" si="58"/>
        <v/>
      </c>
      <c r="AC157" s="18" t="str">
        <f t="shared" si="59"/>
        <v/>
      </c>
      <c r="AD157" s="18" t="str">
        <f t="shared" si="60"/>
        <v/>
      </c>
      <c r="AE157" s="18" t="str">
        <f t="shared" si="61"/>
        <v/>
      </c>
      <c r="AF157" s="18" t="str">
        <f t="shared" si="62"/>
        <v/>
      </c>
      <c r="AG157" s="21" t="str">
        <f t="shared" si="67"/>
        <v/>
      </c>
      <c r="AH157" s="18" t="str">
        <f t="shared" si="63"/>
        <v/>
      </c>
    </row>
    <row r="158" spans="1:34" x14ac:dyDescent="0.15">
      <c r="A158" s="36" t="str">
        <f t="shared" si="68"/>
        <v/>
      </c>
      <c r="B158" s="15"/>
      <c r="C158" s="36" t="str">
        <f t="shared" si="71"/>
        <v/>
      </c>
      <c r="D158" s="37" t="str">
        <f t="shared" si="72"/>
        <v/>
      </c>
      <c r="E158" s="38"/>
      <c r="F158" s="38"/>
      <c r="G158" s="38"/>
      <c r="H158" s="38"/>
      <c r="I158" s="38"/>
      <c r="J158" s="38"/>
      <c r="K158" s="38"/>
      <c r="L158" s="38"/>
      <c r="M158" s="19" t="str">
        <f t="shared" si="64"/>
        <v/>
      </c>
      <c r="N158" s="20" t="str">
        <f t="shared" si="65"/>
        <v/>
      </c>
      <c r="P158" s="17" t="str">
        <f t="shared" si="49"/>
        <v/>
      </c>
      <c r="Q158" s="17"/>
      <c r="R158" s="18" t="str">
        <f t="shared" si="50"/>
        <v/>
      </c>
      <c r="S158" s="18" t="str">
        <f t="shared" si="51"/>
        <v/>
      </c>
      <c r="T158" s="18" t="str">
        <f t="shared" si="52"/>
        <v/>
      </c>
      <c r="U158" s="18" t="str">
        <f t="shared" si="53"/>
        <v/>
      </c>
      <c r="V158" s="18" t="str">
        <f t="shared" si="54"/>
        <v/>
      </c>
      <c r="W158" s="18" t="str">
        <f t="shared" si="55"/>
        <v/>
      </c>
      <c r="X158" s="18" t="str">
        <f t="shared" si="56"/>
        <v/>
      </c>
      <c r="Y158" s="18" t="str">
        <f t="shared" si="57"/>
        <v/>
      </c>
      <c r="Z158" s="18"/>
      <c r="AA158" s="18" t="str">
        <f t="shared" si="66"/>
        <v/>
      </c>
      <c r="AB158" s="18" t="str">
        <f t="shared" si="58"/>
        <v/>
      </c>
      <c r="AC158" s="18" t="str">
        <f t="shared" si="59"/>
        <v/>
      </c>
      <c r="AD158" s="18" t="str">
        <f t="shared" si="60"/>
        <v/>
      </c>
      <c r="AE158" s="18" t="str">
        <f t="shared" si="61"/>
        <v/>
      </c>
      <c r="AF158" s="18" t="str">
        <f t="shared" si="62"/>
        <v/>
      </c>
      <c r="AG158" s="21" t="str">
        <f t="shared" si="67"/>
        <v/>
      </c>
      <c r="AH158" s="18" t="str">
        <f t="shared" si="63"/>
        <v/>
      </c>
    </row>
    <row r="159" spans="1:34" x14ac:dyDescent="0.15">
      <c r="A159" s="36" t="str">
        <f t="shared" si="68"/>
        <v/>
      </c>
      <c r="B159" s="15"/>
      <c r="C159" s="36" t="str">
        <f t="shared" si="71"/>
        <v/>
      </c>
      <c r="D159" s="37" t="str">
        <f t="shared" si="72"/>
        <v/>
      </c>
      <c r="E159" s="38"/>
      <c r="F159" s="38"/>
      <c r="G159" s="38"/>
      <c r="H159" s="38"/>
      <c r="I159" s="38"/>
      <c r="J159" s="38"/>
      <c r="K159" s="38"/>
      <c r="L159" s="38"/>
      <c r="M159" s="19" t="str">
        <f t="shared" si="64"/>
        <v/>
      </c>
      <c r="N159" s="20" t="str">
        <f t="shared" si="65"/>
        <v/>
      </c>
      <c r="P159" s="17" t="str">
        <f t="shared" si="49"/>
        <v/>
      </c>
      <c r="Q159" s="17"/>
      <c r="R159" s="18" t="str">
        <f t="shared" si="50"/>
        <v/>
      </c>
      <c r="S159" s="18" t="str">
        <f t="shared" si="51"/>
        <v/>
      </c>
      <c r="T159" s="18" t="str">
        <f t="shared" si="52"/>
        <v/>
      </c>
      <c r="U159" s="18" t="str">
        <f t="shared" si="53"/>
        <v/>
      </c>
      <c r="V159" s="18" t="str">
        <f t="shared" si="54"/>
        <v/>
      </c>
      <c r="W159" s="18" t="str">
        <f t="shared" si="55"/>
        <v/>
      </c>
      <c r="X159" s="18" t="str">
        <f t="shared" si="56"/>
        <v/>
      </c>
      <c r="Y159" s="18" t="str">
        <f t="shared" si="57"/>
        <v/>
      </c>
      <c r="Z159" s="18"/>
      <c r="AA159" s="18" t="str">
        <f t="shared" si="66"/>
        <v/>
      </c>
      <c r="AB159" s="18" t="str">
        <f t="shared" si="58"/>
        <v/>
      </c>
      <c r="AC159" s="18" t="str">
        <f t="shared" si="59"/>
        <v/>
      </c>
      <c r="AD159" s="18" t="str">
        <f t="shared" si="60"/>
        <v/>
      </c>
      <c r="AE159" s="18" t="str">
        <f t="shared" si="61"/>
        <v/>
      </c>
      <c r="AF159" s="18" t="str">
        <f t="shared" si="62"/>
        <v/>
      </c>
      <c r="AG159" s="21" t="str">
        <f t="shared" si="67"/>
        <v/>
      </c>
      <c r="AH159" s="18" t="str">
        <f t="shared" si="63"/>
        <v/>
      </c>
    </row>
    <row r="160" spans="1:34" x14ac:dyDescent="0.15">
      <c r="A160" s="36" t="str">
        <f t="shared" si="68"/>
        <v/>
      </c>
      <c r="B160" s="15"/>
      <c r="C160" s="36" t="str">
        <f t="shared" si="71"/>
        <v/>
      </c>
      <c r="D160" s="37" t="str">
        <f t="shared" si="72"/>
        <v/>
      </c>
      <c r="E160" s="38"/>
      <c r="F160" s="38"/>
      <c r="G160" s="38"/>
      <c r="H160" s="38"/>
      <c r="I160" s="38"/>
      <c r="J160" s="38"/>
      <c r="K160" s="38"/>
      <c r="L160" s="38"/>
      <c r="M160" s="19" t="str">
        <f t="shared" si="64"/>
        <v/>
      </c>
      <c r="N160" s="20" t="str">
        <f t="shared" si="65"/>
        <v/>
      </c>
      <c r="P160" s="17" t="str">
        <f t="shared" si="49"/>
        <v/>
      </c>
      <c r="Q160" s="17"/>
      <c r="R160" s="18" t="str">
        <f t="shared" si="50"/>
        <v/>
      </c>
      <c r="S160" s="18" t="str">
        <f t="shared" si="51"/>
        <v/>
      </c>
      <c r="T160" s="18" t="str">
        <f t="shared" si="52"/>
        <v/>
      </c>
      <c r="U160" s="18" t="str">
        <f t="shared" si="53"/>
        <v/>
      </c>
      <c r="V160" s="18" t="str">
        <f t="shared" si="54"/>
        <v/>
      </c>
      <c r="W160" s="18" t="str">
        <f t="shared" si="55"/>
        <v/>
      </c>
      <c r="X160" s="18" t="str">
        <f t="shared" si="56"/>
        <v/>
      </c>
      <c r="Y160" s="18" t="str">
        <f t="shared" si="57"/>
        <v/>
      </c>
      <c r="Z160" s="18"/>
      <c r="AA160" s="18" t="str">
        <f t="shared" si="66"/>
        <v/>
      </c>
      <c r="AB160" s="18" t="str">
        <f t="shared" si="58"/>
        <v/>
      </c>
      <c r="AC160" s="18" t="str">
        <f t="shared" si="59"/>
        <v/>
      </c>
      <c r="AD160" s="18" t="str">
        <f t="shared" si="60"/>
        <v/>
      </c>
      <c r="AE160" s="18" t="str">
        <f t="shared" si="61"/>
        <v/>
      </c>
      <c r="AF160" s="18" t="str">
        <f t="shared" si="62"/>
        <v/>
      </c>
      <c r="AG160" s="21" t="str">
        <f t="shared" si="67"/>
        <v/>
      </c>
      <c r="AH160" s="18" t="str">
        <f t="shared" si="63"/>
        <v/>
      </c>
    </row>
    <row r="161" spans="1:34" x14ac:dyDescent="0.15">
      <c r="A161" s="36" t="str">
        <f t="shared" si="68"/>
        <v/>
      </c>
      <c r="B161" s="15"/>
      <c r="C161" s="36" t="str">
        <f t="shared" si="71"/>
        <v/>
      </c>
      <c r="D161" s="37" t="str">
        <f t="shared" si="72"/>
        <v/>
      </c>
      <c r="E161" s="38"/>
      <c r="F161" s="38"/>
      <c r="G161" s="38"/>
      <c r="H161" s="38"/>
      <c r="I161" s="38"/>
      <c r="J161" s="38"/>
      <c r="K161" s="38"/>
      <c r="L161" s="38"/>
      <c r="M161" s="19" t="str">
        <f t="shared" si="64"/>
        <v/>
      </c>
      <c r="N161" s="20" t="str">
        <f t="shared" si="65"/>
        <v/>
      </c>
      <c r="P161" s="17" t="str">
        <f t="shared" si="49"/>
        <v/>
      </c>
      <c r="Q161" s="17"/>
      <c r="R161" s="18" t="str">
        <f t="shared" si="50"/>
        <v/>
      </c>
      <c r="S161" s="18" t="str">
        <f t="shared" si="51"/>
        <v/>
      </c>
      <c r="T161" s="18" t="str">
        <f t="shared" si="52"/>
        <v/>
      </c>
      <c r="U161" s="18" t="str">
        <f t="shared" si="53"/>
        <v/>
      </c>
      <c r="V161" s="18" t="str">
        <f t="shared" si="54"/>
        <v/>
      </c>
      <c r="W161" s="18" t="str">
        <f t="shared" si="55"/>
        <v/>
      </c>
      <c r="X161" s="18" t="str">
        <f t="shared" si="56"/>
        <v/>
      </c>
      <c r="Y161" s="18" t="str">
        <f t="shared" si="57"/>
        <v/>
      </c>
      <c r="Z161" s="18"/>
      <c r="AA161" s="18" t="str">
        <f t="shared" si="66"/>
        <v/>
      </c>
      <c r="AB161" s="18" t="str">
        <f t="shared" si="58"/>
        <v/>
      </c>
      <c r="AC161" s="18" t="str">
        <f t="shared" si="59"/>
        <v/>
      </c>
      <c r="AD161" s="18" t="str">
        <f t="shared" si="60"/>
        <v/>
      </c>
      <c r="AE161" s="18" t="str">
        <f t="shared" si="61"/>
        <v/>
      </c>
      <c r="AF161" s="18" t="str">
        <f t="shared" si="62"/>
        <v/>
      </c>
      <c r="AG161" s="21" t="str">
        <f t="shared" si="67"/>
        <v/>
      </c>
      <c r="AH161" s="18" t="str">
        <f t="shared" si="63"/>
        <v/>
      </c>
    </row>
    <row r="162" spans="1:34" x14ac:dyDescent="0.15">
      <c r="A162" s="36" t="str">
        <f t="shared" si="68"/>
        <v/>
      </c>
      <c r="B162" s="15"/>
      <c r="C162" s="36" t="str">
        <f t="shared" si="71"/>
        <v/>
      </c>
      <c r="D162" s="37" t="str">
        <f t="shared" si="72"/>
        <v/>
      </c>
      <c r="E162" s="38"/>
      <c r="F162" s="38"/>
      <c r="G162" s="38"/>
      <c r="H162" s="38"/>
      <c r="I162" s="38"/>
      <c r="J162" s="38"/>
      <c r="K162" s="38"/>
      <c r="L162" s="38"/>
      <c r="M162" s="19" t="str">
        <f t="shared" si="64"/>
        <v/>
      </c>
      <c r="N162" s="20" t="str">
        <f t="shared" si="65"/>
        <v/>
      </c>
      <c r="P162" s="17" t="str">
        <f t="shared" si="49"/>
        <v/>
      </c>
      <c r="Q162" s="17"/>
      <c r="R162" s="18" t="str">
        <f t="shared" si="50"/>
        <v/>
      </c>
      <c r="S162" s="18" t="str">
        <f t="shared" si="51"/>
        <v/>
      </c>
      <c r="T162" s="18" t="str">
        <f t="shared" si="52"/>
        <v/>
      </c>
      <c r="U162" s="18" t="str">
        <f t="shared" si="53"/>
        <v/>
      </c>
      <c r="V162" s="18" t="str">
        <f t="shared" si="54"/>
        <v/>
      </c>
      <c r="W162" s="18" t="str">
        <f t="shared" si="55"/>
        <v/>
      </c>
      <c r="X162" s="18" t="str">
        <f t="shared" si="56"/>
        <v/>
      </c>
      <c r="Y162" s="18" t="str">
        <f t="shared" si="57"/>
        <v/>
      </c>
      <c r="Z162" s="18"/>
      <c r="AA162" s="18" t="str">
        <f t="shared" si="66"/>
        <v/>
      </c>
      <c r="AB162" s="18" t="str">
        <f t="shared" si="58"/>
        <v/>
      </c>
      <c r="AC162" s="18" t="str">
        <f t="shared" si="59"/>
        <v/>
      </c>
      <c r="AD162" s="18" t="str">
        <f t="shared" si="60"/>
        <v/>
      </c>
      <c r="AE162" s="18" t="str">
        <f t="shared" si="61"/>
        <v/>
      </c>
      <c r="AF162" s="18" t="str">
        <f t="shared" si="62"/>
        <v/>
      </c>
      <c r="AG162" s="21" t="str">
        <f t="shared" si="67"/>
        <v/>
      </c>
      <c r="AH162" s="18" t="str">
        <f t="shared" si="63"/>
        <v/>
      </c>
    </row>
    <row r="163" spans="1:34" x14ac:dyDescent="0.15">
      <c r="A163" s="36" t="str">
        <f t="shared" si="68"/>
        <v/>
      </c>
      <c r="B163" s="15"/>
      <c r="C163" s="36" t="str">
        <f t="shared" si="71"/>
        <v/>
      </c>
      <c r="D163" s="37" t="str">
        <f t="shared" si="72"/>
        <v/>
      </c>
      <c r="E163" s="38"/>
      <c r="F163" s="38"/>
      <c r="G163" s="38"/>
      <c r="H163" s="38"/>
      <c r="I163" s="38"/>
      <c r="J163" s="38"/>
      <c r="K163" s="38"/>
      <c r="L163" s="38"/>
      <c r="M163" s="19" t="str">
        <f t="shared" si="64"/>
        <v/>
      </c>
      <c r="N163" s="20" t="str">
        <f t="shared" si="65"/>
        <v/>
      </c>
      <c r="P163" s="17" t="str">
        <f t="shared" si="49"/>
        <v/>
      </c>
      <c r="Q163" s="17"/>
      <c r="R163" s="18" t="str">
        <f t="shared" si="50"/>
        <v/>
      </c>
      <c r="S163" s="18" t="str">
        <f t="shared" si="51"/>
        <v/>
      </c>
      <c r="T163" s="18" t="str">
        <f t="shared" si="52"/>
        <v/>
      </c>
      <c r="U163" s="18" t="str">
        <f t="shared" si="53"/>
        <v/>
      </c>
      <c r="V163" s="18" t="str">
        <f t="shared" si="54"/>
        <v/>
      </c>
      <c r="W163" s="18" t="str">
        <f t="shared" si="55"/>
        <v/>
      </c>
      <c r="X163" s="18" t="str">
        <f t="shared" si="56"/>
        <v/>
      </c>
      <c r="Y163" s="18" t="str">
        <f t="shared" si="57"/>
        <v/>
      </c>
      <c r="Z163" s="18"/>
      <c r="AA163" s="18" t="str">
        <f t="shared" si="66"/>
        <v/>
      </c>
      <c r="AB163" s="18" t="str">
        <f t="shared" si="58"/>
        <v/>
      </c>
      <c r="AC163" s="18" t="str">
        <f t="shared" si="59"/>
        <v/>
      </c>
      <c r="AD163" s="18" t="str">
        <f t="shared" si="60"/>
        <v/>
      </c>
      <c r="AE163" s="18" t="str">
        <f t="shared" si="61"/>
        <v/>
      </c>
      <c r="AF163" s="18" t="str">
        <f t="shared" si="62"/>
        <v/>
      </c>
      <c r="AG163" s="21" t="str">
        <f t="shared" si="67"/>
        <v/>
      </c>
      <c r="AH163" s="18" t="str">
        <f t="shared" si="63"/>
        <v/>
      </c>
    </row>
    <row r="164" spans="1:34" x14ac:dyDescent="0.15">
      <c r="A164" s="36" t="str">
        <f t="shared" si="68"/>
        <v/>
      </c>
      <c r="B164" s="15"/>
      <c r="C164" s="36" t="str">
        <f t="shared" si="71"/>
        <v/>
      </c>
      <c r="D164" s="37" t="str">
        <f t="shared" si="72"/>
        <v/>
      </c>
      <c r="E164" s="38"/>
      <c r="F164" s="38"/>
      <c r="G164" s="38"/>
      <c r="H164" s="38"/>
      <c r="I164" s="38"/>
      <c r="J164" s="38"/>
      <c r="K164" s="38"/>
      <c r="L164" s="38"/>
      <c r="M164" s="19" t="str">
        <f t="shared" si="64"/>
        <v/>
      </c>
      <c r="N164" s="20" t="str">
        <f t="shared" si="65"/>
        <v/>
      </c>
      <c r="P164" s="17" t="str">
        <f t="shared" si="49"/>
        <v/>
      </c>
      <c r="Q164" s="17"/>
      <c r="R164" s="18" t="str">
        <f t="shared" si="50"/>
        <v/>
      </c>
      <c r="S164" s="18" t="str">
        <f t="shared" si="51"/>
        <v/>
      </c>
      <c r="T164" s="18" t="str">
        <f t="shared" si="52"/>
        <v/>
      </c>
      <c r="U164" s="18" t="str">
        <f t="shared" si="53"/>
        <v/>
      </c>
      <c r="V164" s="18" t="str">
        <f t="shared" si="54"/>
        <v/>
      </c>
      <c r="W164" s="18" t="str">
        <f t="shared" si="55"/>
        <v/>
      </c>
      <c r="X164" s="18" t="str">
        <f t="shared" si="56"/>
        <v/>
      </c>
      <c r="Y164" s="18" t="str">
        <f t="shared" si="57"/>
        <v/>
      </c>
      <c r="Z164" s="18"/>
      <c r="AA164" s="18" t="str">
        <f t="shared" si="66"/>
        <v/>
      </c>
      <c r="AB164" s="18" t="str">
        <f t="shared" si="58"/>
        <v/>
      </c>
      <c r="AC164" s="18" t="str">
        <f t="shared" si="59"/>
        <v/>
      </c>
      <c r="AD164" s="18" t="str">
        <f t="shared" si="60"/>
        <v/>
      </c>
      <c r="AE164" s="18" t="str">
        <f t="shared" si="61"/>
        <v/>
      </c>
      <c r="AF164" s="18" t="str">
        <f t="shared" si="62"/>
        <v/>
      </c>
      <c r="AG164" s="21" t="str">
        <f t="shared" si="67"/>
        <v/>
      </c>
      <c r="AH164" s="18" t="str">
        <f t="shared" si="63"/>
        <v/>
      </c>
    </row>
    <row r="165" spans="1:34" x14ac:dyDescent="0.15">
      <c r="A165" s="36" t="str">
        <f t="shared" si="68"/>
        <v/>
      </c>
      <c r="B165" s="15"/>
      <c r="C165" s="36" t="str">
        <f t="shared" si="71"/>
        <v/>
      </c>
      <c r="D165" s="37" t="str">
        <f t="shared" si="72"/>
        <v/>
      </c>
      <c r="E165" s="38"/>
      <c r="F165" s="38"/>
      <c r="G165" s="38"/>
      <c r="H165" s="38"/>
      <c r="I165" s="38"/>
      <c r="J165" s="38"/>
      <c r="K165" s="38"/>
      <c r="L165" s="38"/>
      <c r="M165" s="19" t="str">
        <f t="shared" si="64"/>
        <v/>
      </c>
      <c r="N165" s="20" t="str">
        <f t="shared" si="65"/>
        <v/>
      </c>
      <c r="P165" s="17" t="str">
        <f t="shared" si="49"/>
        <v/>
      </c>
      <c r="Q165" s="17"/>
      <c r="R165" s="18" t="str">
        <f t="shared" si="50"/>
        <v/>
      </c>
      <c r="S165" s="18" t="str">
        <f t="shared" si="51"/>
        <v/>
      </c>
      <c r="T165" s="18" t="str">
        <f t="shared" si="52"/>
        <v/>
      </c>
      <c r="U165" s="18" t="str">
        <f t="shared" si="53"/>
        <v/>
      </c>
      <c r="V165" s="18" t="str">
        <f t="shared" si="54"/>
        <v/>
      </c>
      <c r="W165" s="18" t="str">
        <f t="shared" si="55"/>
        <v/>
      </c>
      <c r="X165" s="18" t="str">
        <f t="shared" si="56"/>
        <v/>
      </c>
      <c r="Y165" s="18" t="str">
        <f t="shared" si="57"/>
        <v/>
      </c>
      <c r="Z165" s="18"/>
      <c r="AA165" s="18" t="str">
        <f t="shared" si="66"/>
        <v/>
      </c>
      <c r="AB165" s="18" t="str">
        <f t="shared" si="58"/>
        <v/>
      </c>
      <c r="AC165" s="18" t="str">
        <f t="shared" si="59"/>
        <v/>
      </c>
      <c r="AD165" s="18" t="str">
        <f t="shared" si="60"/>
        <v/>
      </c>
      <c r="AE165" s="18" t="str">
        <f t="shared" si="61"/>
        <v/>
      </c>
      <c r="AF165" s="18" t="str">
        <f t="shared" si="62"/>
        <v/>
      </c>
      <c r="AG165" s="21" t="str">
        <f t="shared" si="67"/>
        <v/>
      </c>
      <c r="AH165" s="18" t="str">
        <f t="shared" si="63"/>
        <v/>
      </c>
    </row>
    <row r="166" spans="1:34" x14ac:dyDescent="0.15">
      <c r="A166" s="36" t="str">
        <f t="shared" si="68"/>
        <v/>
      </c>
      <c r="B166" s="15"/>
      <c r="C166" s="36" t="str">
        <f t="shared" si="71"/>
        <v/>
      </c>
      <c r="D166" s="37" t="str">
        <f t="shared" si="72"/>
        <v/>
      </c>
      <c r="E166" s="38"/>
      <c r="F166" s="38"/>
      <c r="G166" s="38"/>
      <c r="H166" s="38"/>
      <c r="I166" s="38"/>
      <c r="J166" s="38"/>
      <c r="K166" s="38"/>
      <c r="L166" s="38"/>
      <c r="M166" s="19" t="str">
        <f t="shared" si="64"/>
        <v/>
      </c>
      <c r="N166" s="20" t="str">
        <f t="shared" si="65"/>
        <v/>
      </c>
      <c r="P166" s="17" t="str">
        <f t="shared" si="49"/>
        <v/>
      </c>
      <c r="Q166" s="17"/>
      <c r="R166" s="18" t="str">
        <f t="shared" si="50"/>
        <v/>
      </c>
      <c r="S166" s="18" t="str">
        <f t="shared" si="51"/>
        <v/>
      </c>
      <c r="T166" s="18" t="str">
        <f t="shared" si="52"/>
        <v/>
      </c>
      <c r="U166" s="18" t="str">
        <f t="shared" si="53"/>
        <v/>
      </c>
      <c r="V166" s="18" t="str">
        <f t="shared" si="54"/>
        <v/>
      </c>
      <c r="W166" s="18" t="str">
        <f t="shared" si="55"/>
        <v/>
      </c>
      <c r="X166" s="18" t="str">
        <f t="shared" si="56"/>
        <v/>
      </c>
      <c r="Y166" s="18" t="str">
        <f t="shared" si="57"/>
        <v/>
      </c>
      <c r="Z166" s="18"/>
      <c r="AA166" s="18" t="str">
        <f t="shared" si="66"/>
        <v/>
      </c>
      <c r="AB166" s="18" t="str">
        <f t="shared" si="58"/>
        <v/>
      </c>
      <c r="AC166" s="18" t="str">
        <f t="shared" si="59"/>
        <v/>
      </c>
      <c r="AD166" s="18" t="str">
        <f t="shared" si="60"/>
        <v/>
      </c>
      <c r="AE166" s="18" t="str">
        <f t="shared" si="61"/>
        <v/>
      </c>
      <c r="AF166" s="18" t="str">
        <f t="shared" si="62"/>
        <v/>
      </c>
      <c r="AG166" s="21" t="str">
        <f t="shared" si="67"/>
        <v/>
      </c>
      <c r="AH166" s="18" t="str">
        <f t="shared" si="63"/>
        <v/>
      </c>
    </row>
    <row r="167" spans="1:34" x14ac:dyDescent="0.15">
      <c r="A167" s="36" t="str">
        <f t="shared" si="68"/>
        <v/>
      </c>
      <c r="B167" s="15"/>
      <c r="C167" s="36" t="str">
        <f t="shared" si="71"/>
        <v/>
      </c>
      <c r="D167" s="37" t="str">
        <f t="shared" si="72"/>
        <v/>
      </c>
      <c r="E167" s="38"/>
      <c r="F167" s="38"/>
      <c r="G167" s="38"/>
      <c r="H167" s="38"/>
      <c r="I167" s="38"/>
      <c r="J167" s="38"/>
      <c r="K167" s="38"/>
      <c r="L167" s="38"/>
      <c r="M167" s="19" t="str">
        <f t="shared" si="64"/>
        <v/>
      </c>
      <c r="N167" s="20" t="str">
        <f t="shared" si="65"/>
        <v/>
      </c>
      <c r="P167" s="17" t="str">
        <f t="shared" si="49"/>
        <v/>
      </c>
      <c r="Q167" s="17"/>
      <c r="R167" s="18" t="str">
        <f t="shared" si="50"/>
        <v/>
      </c>
      <c r="S167" s="18" t="str">
        <f t="shared" si="51"/>
        <v/>
      </c>
      <c r="T167" s="18" t="str">
        <f t="shared" si="52"/>
        <v/>
      </c>
      <c r="U167" s="18" t="str">
        <f t="shared" si="53"/>
        <v/>
      </c>
      <c r="V167" s="18" t="str">
        <f t="shared" si="54"/>
        <v/>
      </c>
      <c r="W167" s="18" t="str">
        <f t="shared" si="55"/>
        <v/>
      </c>
      <c r="X167" s="18" t="str">
        <f t="shared" si="56"/>
        <v/>
      </c>
      <c r="Y167" s="18" t="str">
        <f t="shared" si="57"/>
        <v/>
      </c>
      <c r="Z167" s="18"/>
      <c r="AA167" s="18" t="str">
        <f t="shared" si="66"/>
        <v/>
      </c>
      <c r="AB167" s="18" t="str">
        <f t="shared" si="58"/>
        <v/>
      </c>
      <c r="AC167" s="18" t="str">
        <f t="shared" si="59"/>
        <v/>
      </c>
      <c r="AD167" s="18" t="str">
        <f t="shared" si="60"/>
        <v/>
      </c>
      <c r="AE167" s="18" t="str">
        <f t="shared" si="61"/>
        <v/>
      </c>
      <c r="AF167" s="18" t="str">
        <f t="shared" si="62"/>
        <v/>
      </c>
      <c r="AG167" s="21" t="str">
        <f t="shared" si="67"/>
        <v/>
      </c>
      <c r="AH167" s="18" t="str">
        <f t="shared" si="63"/>
        <v/>
      </c>
    </row>
    <row r="168" spans="1:34" x14ac:dyDescent="0.15">
      <c r="A168" s="36" t="str">
        <f t="shared" si="68"/>
        <v/>
      </c>
      <c r="B168" s="15"/>
      <c r="C168" s="36" t="str">
        <f t="shared" si="71"/>
        <v/>
      </c>
      <c r="D168" s="37" t="str">
        <f t="shared" si="72"/>
        <v/>
      </c>
      <c r="E168" s="38"/>
      <c r="F168" s="38"/>
      <c r="G168" s="38"/>
      <c r="H168" s="38"/>
      <c r="I168" s="38"/>
      <c r="J168" s="38"/>
      <c r="K168" s="38"/>
      <c r="L168" s="38"/>
      <c r="M168" s="19" t="str">
        <f t="shared" si="64"/>
        <v/>
      </c>
      <c r="N168" s="20" t="str">
        <f t="shared" si="65"/>
        <v/>
      </c>
      <c r="P168" s="17" t="str">
        <f t="shared" si="49"/>
        <v/>
      </c>
      <c r="Q168" s="17"/>
      <c r="R168" s="18" t="str">
        <f t="shared" si="50"/>
        <v/>
      </c>
      <c r="S168" s="18" t="str">
        <f t="shared" si="51"/>
        <v/>
      </c>
      <c r="T168" s="18" t="str">
        <f t="shared" si="52"/>
        <v/>
      </c>
      <c r="U168" s="18" t="str">
        <f t="shared" si="53"/>
        <v/>
      </c>
      <c r="V168" s="18" t="str">
        <f t="shared" si="54"/>
        <v/>
      </c>
      <c r="W168" s="18" t="str">
        <f t="shared" si="55"/>
        <v/>
      </c>
      <c r="X168" s="18" t="str">
        <f t="shared" si="56"/>
        <v/>
      </c>
      <c r="Y168" s="18" t="str">
        <f t="shared" si="57"/>
        <v/>
      </c>
      <c r="Z168" s="18"/>
      <c r="AA168" s="18" t="str">
        <f t="shared" si="66"/>
        <v/>
      </c>
      <c r="AB168" s="18" t="str">
        <f t="shared" si="58"/>
        <v/>
      </c>
      <c r="AC168" s="18" t="str">
        <f t="shared" si="59"/>
        <v/>
      </c>
      <c r="AD168" s="18" t="str">
        <f t="shared" si="60"/>
        <v/>
      </c>
      <c r="AE168" s="18" t="str">
        <f t="shared" si="61"/>
        <v/>
      </c>
      <c r="AF168" s="18" t="str">
        <f t="shared" si="62"/>
        <v/>
      </c>
      <c r="AG168" s="21" t="str">
        <f t="shared" si="67"/>
        <v/>
      </c>
      <c r="AH168" s="18" t="str">
        <f t="shared" si="63"/>
        <v/>
      </c>
    </row>
    <row r="169" spans="1:34" x14ac:dyDescent="0.15">
      <c r="A169" s="36" t="str">
        <f t="shared" si="68"/>
        <v/>
      </c>
      <c r="B169" s="15"/>
      <c r="C169" s="36" t="str">
        <f t="shared" si="71"/>
        <v/>
      </c>
      <c r="D169" s="37" t="str">
        <f t="shared" si="72"/>
        <v/>
      </c>
      <c r="E169" s="38"/>
      <c r="F169" s="38"/>
      <c r="G169" s="38"/>
      <c r="H169" s="38"/>
      <c r="I169" s="38"/>
      <c r="J169" s="38"/>
      <c r="K169" s="38"/>
      <c r="L169" s="38"/>
      <c r="M169" s="19" t="str">
        <f t="shared" si="64"/>
        <v/>
      </c>
      <c r="N169" s="20" t="str">
        <f t="shared" si="65"/>
        <v/>
      </c>
      <c r="P169" s="17" t="str">
        <f t="shared" si="49"/>
        <v/>
      </c>
      <c r="Q169" s="17"/>
      <c r="R169" s="18" t="str">
        <f t="shared" si="50"/>
        <v/>
      </c>
      <c r="S169" s="18" t="str">
        <f t="shared" si="51"/>
        <v/>
      </c>
      <c r="T169" s="18" t="str">
        <f t="shared" si="52"/>
        <v/>
      </c>
      <c r="U169" s="18" t="str">
        <f t="shared" si="53"/>
        <v/>
      </c>
      <c r="V169" s="18" t="str">
        <f t="shared" si="54"/>
        <v/>
      </c>
      <c r="W169" s="18" t="str">
        <f t="shared" si="55"/>
        <v/>
      </c>
      <c r="X169" s="18" t="str">
        <f t="shared" si="56"/>
        <v/>
      </c>
      <c r="Y169" s="18" t="str">
        <f t="shared" si="57"/>
        <v/>
      </c>
      <c r="Z169" s="18"/>
      <c r="AA169" s="18" t="str">
        <f t="shared" si="66"/>
        <v/>
      </c>
      <c r="AB169" s="18" t="str">
        <f t="shared" si="58"/>
        <v/>
      </c>
      <c r="AC169" s="18" t="str">
        <f t="shared" si="59"/>
        <v/>
      </c>
      <c r="AD169" s="18" t="str">
        <f t="shared" si="60"/>
        <v/>
      </c>
      <c r="AE169" s="18" t="str">
        <f t="shared" si="61"/>
        <v/>
      </c>
      <c r="AF169" s="18" t="str">
        <f t="shared" si="62"/>
        <v/>
      </c>
      <c r="AG169" s="21" t="str">
        <f t="shared" si="67"/>
        <v/>
      </c>
      <c r="AH169" s="18" t="str">
        <f t="shared" si="63"/>
        <v/>
      </c>
    </row>
    <row r="170" spans="1:34" x14ac:dyDescent="0.15">
      <c r="A170" s="36" t="str">
        <f t="shared" si="68"/>
        <v/>
      </c>
      <c r="B170" s="15"/>
      <c r="C170" s="36" t="str">
        <f t="shared" si="71"/>
        <v/>
      </c>
      <c r="D170" s="37" t="str">
        <f t="shared" si="72"/>
        <v/>
      </c>
      <c r="E170" s="38"/>
      <c r="F170" s="38"/>
      <c r="G170" s="38"/>
      <c r="H170" s="38"/>
      <c r="I170" s="38"/>
      <c r="J170" s="38"/>
      <c r="K170" s="38"/>
      <c r="L170" s="38"/>
      <c r="M170" s="19" t="str">
        <f t="shared" si="64"/>
        <v/>
      </c>
      <c r="N170" s="20" t="str">
        <f t="shared" si="65"/>
        <v/>
      </c>
      <c r="P170" s="17" t="str">
        <f t="shared" si="49"/>
        <v/>
      </c>
      <c r="Q170" s="17"/>
      <c r="R170" s="18" t="str">
        <f t="shared" si="50"/>
        <v/>
      </c>
      <c r="S170" s="18" t="str">
        <f t="shared" si="51"/>
        <v/>
      </c>
      <c r="T170" s="18" t="str">
        <f t="shared" si="52"/>
        <v/>
      </c>
      <c r="U170" s="18" t="str">
        <f t="shared" si="53"/>
        <v/>
      </c>
      <c r="V170" s="18" t="str">
        <f t="shared" si="54"/>
        <v/>
      </c>
      <c r="W170" s="18" t="str">
        <f t="shared" si="55"/>
        <v/>
      </c>
      <c r="X170" s="18" t="str">
        <f t="shared" si="56"/>
        <v/>
      </c>
      <c r="Y170" s="18" t="str">
        <f t="shared" si="57"/>
        <v/>
      </c>
      <c r="Z170" s="18"/>
      <c r="AA170" s="18" t="str">
        <f t="shared" si="66"/>
        <v/>
      </c>
      <c r="AB170" s="18" t="str">
        <f t="shared" si="58"/>
        <v/>
      </c>
      <c r="AC170" s="18" t="str">
        <f t="shared" si="59"/>
        <v/>
      </c>
      <c r="AD170" s="18" t="str">
        <f t="shared" si="60"/>
        <v/>
      </c>
      <c r="AE170" s="18" t="str">
        <f t="shared" si="61"/>
        <v/>
      </c>
      <c r="AF170" s="18" t="str">
        <f t="shared" si="62"/>
        <v/>
      </c>
      <c r="AG170" s="21" t="str">
        <f t="shared" si="67"/>
        <v/>
      </c>
      <c r="AH170" s="18" t="str">
        <f t="shared" si="63"/>
        <v/>
      </c>
    </row>
    <row r="171" spans="1:34" x14ac:dyDescent="0.15">
      <c r="A171" s="36" t="str">
        <f t="shared" si="68"/>
        <v/>
      </c>
      <c r="B171" s="15"/>
      <c r="C171" s="36" t="str">
        <f t="shared" si="71"/>
        <v/>
      </c>
      <c r="D171" s="37" t="str">
        <f t="shared" si="72"/>
        <v/>
      </c>
      <c r="E171" s="38"/>
      <c r="F171" s="38"/>
      <c r="G171" s="38"/>
      <c r="H171" s="38"/>
      <c r="I171" s="38"/>
      <c r="J171" s="38"/>
      <c r="K171" s="38"/>
      <c r="L171" s="38"/>
      <c r="M171" s="19" t="str">
        <f t="shared" si="64"/>
        <v/>
      </c>
      <c r="N171" s="20" t="str">
        <f t="shared" si="65"/>
        <v/>
      </c>
      <c r="P171" s="17" t="str">
        <f t="shared" si="49"/>
        <v/>
      </c>
      <c r="Q171" s="17"/>
      <c r="R171" s="18" t="str">
        <f t="shared" si="50"/>
        <v/>
      </c>
      <c r="S171" s="18" t="str">
        <f t="shared" si="51"/>
        <v/>
      </c>
      <c r="T171" s="18" t="str">
        <f t="shared" si="52"/>
        <v/>
      </c>
      <c r="U171" s="18" t="str">
        <f t="shared" si="53"/>
        <v/>
      </c>
      <c r="V171" s="18" t="str">
        <f t="shared" si="54"/>
        <v/>
      </c>
      <c r="W171" s="18" t="str">
        <f t="shared" si="55"/>
        <v/>
      </c>
      <c r="X171" s="18" t="str">
        <f t="shared" si="56"/>
        <v/>
      </c>
      <c r="Y171" s="18" t="str">
        <f t="shared" si="57"/>
        <v/>
      </c>
      <c r="Z171" s="18"/>
      <c r="AA171" s="18" t="str">
        <f t="shared" si="66"/>
        <v/>
      </c>
      <c r="AB171" s="18" t="str">
        <f t="shared" si="58"/>
        <v/>
      </c>
      <c r="AC171" s="18" t="str">
        <f t="shared" si="59"/>
        <v/>
      </c>
      <c r="AD171" s="18" t="str">
        <f t="shared" si="60"/>
        <v/>
      </c>
      <c r="AE171" s="18" t="str">
        <f t="shared" si="61"/>
        <v/>
      </c>
      <c r="AF171" s="18" t="str">
        <f t="shared" si="62"/>
        <v/>
      </c>
      <c r="AG171" s="21" t="str">
        <f t="shared" si="67"/>
        <v/>
      </c>
      <c r="AH171" s="18" t="str">
        <f t="shared" si="63"/>
        <v/>
      </c>
    </row>
    <row r="172" spans="1:34" x14ac:dyDescent="0.15">
      <c r="A172" s="36" t="str">
        <f t="shared" si="68"/>
        <v/>
      </c>
      <c r="B172" s="15"/>
      <c r="C172" s="36" t="str">
        <f t="shared" si="71"/>
        <v/>
      </c>
      <c r="D172" s="37" t="str">
        <f t="shared" si="72"/>
        <v/>
      </c>
      <c r="E172" s="38"/>
      <c r="F172" s="38"/>
      <c r="G172" s="38"/>
      <c r="H172" s="38"/>
      <c r="I172" s="38"/>
      <c r="J172" s="38"/>
      <c r="K172" s="38"/>
      <c r="L172" s="38"/>
      <c r="M172" s="19" t="str">
        <f t="shared" si="64"/>
        <v/>
      </c>
      <c r="N172" s="20" t="str">
        <f t="shared" si="65"/>
        <v/>
      </c>
      <c r="P172" s="17" t="str">
        <f t="shared" si="49"/>
        <v/>
      </c>
      <c r="Q172" s="17"/>
      <c r="R172" s="18" t="str">
        <f t="shared" si="50"/>
        <v/>
      </c>
      <c r="S172" s="18" t="str">
        <f t="shared" si="51"/>
        <v/>
      </c>
      <c r="T172" s="18" t="str">
        <f t="shared" si="52"/>
        <v/>
      </c>
      <c r="U172" s="18" t="str">
        <f t="shared" si="53"/>
        <v/>
      </c>
      <c r="V172" s="18" t="str">
        <f t="shared" si="54"/>
        <v/>
      </c>
      <c r="W172" s="18" t="str">
        <f t="shared" si="55"/>
        <v/>
      </c>
      <c r="X172" s="18" t="str">
        <f t="shared" si="56"/>
        <v/>
      </c>
      <c r="Y172" s="18" t="str">
        <f t="shared" si="57"/>
        <v/>
      </c>
      <c r="Z172" s="18"/>
      <c r="AA172" s="18" t="str">
        <f t="shared" si="66"/>
        <v/>
      </c>
      <c r="AB172" s="18" t="str">
        <f t="shared" si="58"/>
        <v/>
      </c>
      <c r="AC172" s="18" t="str">
        <f t="shared" si="59"/>
        <v/>
      </c>
      <c r="AD172" s="18" t="str">
        <f t="shared" si="60"/>
        <v/>
      </c>
      <c r="AE172" s="18" t="str">
        <f t="shared" si="61"/>
        <v/>
      </c>
      <c r="AF172" s="18" t="str">
        <f t="shared" si="62"/>
        <v/>
      </c>
      <c r="AG172" s="21" t="str">
        <f t="shared" si="67"/>
        <v/>
      </c>
      <c r="AH172" s="18" t="str">
        <f t="shared" si="63"/>
        <v/>
      </c>
    </row>
    <row r="173" spans="1:34" x14ac:dyDescent="0.15">
      <c r="A173" s="36" t="str">
        <f t="shared" si="68"/>
        <v/>
      </c>
      <c r="B173" s="15"/>
      <c r="C173" s="36" t="str">
        <f t="shared" si="71"/>
        <v/>
      </c>
      <c r="D173" s="37" t="str">
        <f t="shared" si="72"/>
        <v/>
      </c>
      <c r="E173" s="38"/>
      <c r="F173" s="38"/>
      <c r="G173" s="38"/>
      <c r="H173" s="38"/>
      <c r="I173" s="38"/>
      <c r="J173" s="38"/>
      <c r="K173" s="38"/>
      <c r="L173" s="38"/>
      <c r="M173" s="19" t="str">
        <f t="shared" si="64"/>
        <v/>
      </c>
      <c r="N173" s="20" t="str">
        <f t="shared" si="65"/>
        <v/>
      </c>
      <c r="P173" s="17" t="str">
        <f t="shared" si="49"/>
        <v/>
      </c>
      <c r="Q173" s="17"/>
      <c r="R173" s="18" t="str">
        <f t="shared" si="50"/>
        <v/>
      </c>
      <c r="S173" s="18" t="str">
        <f t="shared" si="51"/>
        <v/>
      </c>
      <c r="T173" s="18" t="str">
        <f t="shared" si="52"/>
        <v/>
      </c>
      <c r="U173" s="18" t="str">
        <f t="shared" si="53"/>
        <v/>
      </c>
      <c r="V173" s="18" t="str">
        <f t="shared" si="54"/>
        <v/>
      </c>
      <c r="W173" s="18" t="str">
        <f t="shared" si="55"/>
        <v/>
      </c>
      <c r="X173" s="18" t="str">
        <f t="shared" si="56"/>
        <v/>
      </c>
      <c r="Y173" s="18" t="str">
        <f t="shared" si="57"/>
        <v/>
      </c>
      <c r="Z173" s="18"/>
      <c r="AA173" s="18" t="str">
        <f t="shared" si="66"/>
        <v/>
      </c>
      <c r="AB173" s="18" t="str">
        <f t="shared" si="58"/>
        <v/>
      </c>
      <c r="AC173" s="18" t="str">
        <f t="shared" si="59"/>
        <v/>
      </c>
      <c r="AD173" s="18" t="str">
        <f t="shared" si="60"/>
        <v/>
      </c>
      <c r="AE173" s="18" t="str">
        <f t="shared" si="61"/>
        <v/>
      </c>
      <c r="AF173" s="18" t="str">
        <f t="shared" si="62"/>
        <v/>
      </c>
      <c r="AG173" s="21" t="str">
        <f t="shared" si="67"/>
        <v/>
      </c>
      <c r="AH173" s="18" t="str">
        <f t="shared" si="63"/>
        <v/>
      </c>
    </row>
    <row r="174" spans="1:34" x14ac:dyDescent="0.15">
      <c r="A174" s="36" t="str">
        <f t="shared" si="68"/>
        <v/>
      </c>
      <c r="B174" s="15"/>
      <c r="C174" s="36" t="str">
        <f t="shared" si="71"/>
        <v/>
      </c>
      <c r="D174" s="37" t="str">
        <f t="shared" si="72"/>
        <v/>
      </c>
      <c r="E174" s="38"/>
      <c r="F174" s="38"/>
      <c r="G174" s="38"/>
      <c r="H174" s="38"/>
      <c r="I174" s="38"/>
      <c r="J174" s="38"/>
      <c r="K174" s="38"/>
      <c r="L174" s="38"/>
      <c r="M174" s="19" t="str">
        <f t="shared" si="64"/>
        <v/>
      </c>
      <c r="N174" s="20" t="str">
        <f t="shared" si="65"/>
        <v/>
      </c>
      <c r="P174" s="17" t="str">
        <f t="shared" si="49"/>
        <v/>
      </c>
      <c r="Q174" s="17"/>
      <c r="R174" s="18" t="str">
        <f t="shared" si="50"/>
        <v/>
      </c>
      <c r="S174" s="18" t="str">
        <f t="shared" si="51"/>
        <v/>
      </c>
      <c r="T174" s="18" t="str">
        <f t="shared" si="52"/>
        <v/>
      </c>
      <c r="U174" s="18" t="str">
        <f t="shared" si="53"/>
        <v/>
      </c>
      <c r="V174" s="18" t="str">
        <f t="shared" si="54"/>
        <v/>
      </c>
      <c r="W174" s="18" t="str">
        <f t="shared" si="55"/>
        <v/>
      </c>
      <c r="X174" s="18" t="str">
        <f t="shared" si="56"/>
        <v/>
      </c>
      <c r="Y174" s="18" t="str">
        <f t="shared" si="57"/>
        <v/>
      </c>
      <c r="Z174" s="18"/>
      <c r="AA174" s="18" t="str">
        <f t="shared" si="66"/>
        <v/>
      </c>
      <c r="AB174" s="18" t="str">
        <f t="shared" si="58"/>
        <v/>
      </c>
      <c r="AC174" s="18" t="str">
        <f t="shared" si="59"/>
        <v/>
      </c>
      <c r="AD174" s="18" t="str">
        <f t="shared" si="60"/>
        <v/>
      </c>
      <c r="AE174" s="18" t="str">
        <f t="shared" si="61"/>
        <v/>
      </c>
      <c r="AF174" s="18" t="str">
        <f t="shared" si="62"/>
        <v/>
      </c>
      <c r="AG174" s="21" t="str">
        <f t="shared" si="67"/>
        <v/>
      </c>
      <c r="AH174" s="18" t="str">
        <f t="shared" si="63"/>
        <v/>
      </c>
    </row>
    <row r="175" spans="1:34" x14ac:dyDescent="0.15">
      <c r="A175" s="36" t="str">
        <f t="shared" si="68"/>
        <v/>
      </c>
      <c r="B175" s="15"/>
      <c r="C175" s="36" t="str">
        <f t="shared" si="71"/>
        <v/>
      </c>
      <c r="D175" s="37" t="str">
        <f t="shared" si="72"/>
        <v/>
      </c>
      <c r="E175" s="38"/>
      <c r="F175" s="38"/>
      <c r="G175" s="38"/>
      <c r="H175" s="38"/>
      <c r="I175" s="38"/>
      <c r="J175" s="38"/>
      <c r="K175" s="38"/>
      <c r="L175" s="38"/>
      <c r="M175" s="19" t="str">
        <f t="shared" si="64"/>
        <v/>
      </c>
      <c r="N175" s="20" t="str">
        <f t="shared" si="65"/>
        <v/>
      </c>
      <c r="P175" s="17" t="str">
        <f t="shared" si="49"/>
        <v/>
      </c>
      <c r="Q175" s="17"/>
      <c r="R175" s="18" t="str">
        <f t="shared" si="50"/>
        <v/>
      </c>
      <c r="S175" s="18" t="str">
        <f t="shared" si="51"/>
        <v/>
      </c>
      <c r="T175" s="18" t="str">
        <f t="shared" si="52"/>
        <v/>
      </c>
      <c r="U175" s="18" t="str">
        <f t="shared" si="53"/>
        <v/>
      </c>
      <c r="V175" s="18" t="str">
        <f t="shared" si="54"/>
        <v/>
      </c>
      <c r="W175" s="18" t="str">
        <f t="shared" si="55"/>
        <v/>
      </c>
      <c r="X175" s="18" t="str">
        <f t="shared" si="56"/>
        <v/>
      </c>
      <c r="Y175" s="18" t="str">
        <f t="shared" si="57"/>
        <v/>
      </c>
      <c r="Z175" s="18"/>
      <c r="AA175" s="18" t="str">
        <f t="shared" si="66"/>
        <v/>
      </c>
      <c r="AB175" s="18" t="str">
        <f t="shared" si="58"/>
        <v/>
      </c>
      <c r="AC175" s="18" t="str">
        <f t="shared" si="59"/>
        <v/>
      </c>
      <c r="AD175" s="18" t="str">
        <f t="shared" si="60"/>
        <v/>
      </c>
      <c r="AE175" s="18" t="str">
        <f t="shared" si="61"/>
        <v/>
      </c>
      <c r="AF175" s="18" t="str">
        <f t="shared" si="62"/>
        <v/>
      </c>
      <c r="AG175" s="21" t="str">
        <f t="shared" si="67"/>
        <v/>
      </c>
      <c r="AH175" s="18" t="str">
        <f t="shared" si="63"/>
        <v/>
      </c>
    </row>
    <row r="176" spans="1:34" x14ac:dyDescent="0.15">
      <c r="A176" s="36" t="str">
        <f t="shared" si="68"/>
        <v/>
      </c>
      <c r="B176" s="15"/>
      <c r="C176" s="36" t="str">
        <f t="shared" si="71"/>
        <v/>
      </c>
      <c r="D176" s="37" t="str">
        <f t="shared" si="72"/>
        <v/>
      </c>
      <c r="E176" s="38"/>
      <c r="F176" s="38"/>
      <c r="G176" s="38"/>
      <c r="H176" s="38"/>
      <c r="I176" s="38"/>
      <c r="J176" s="38"/>
      <c r="K176" s="38"/>
      <c r="L176" s="38"/>
      <c r="M176" s="19" t="str">
        <f t="shared" si="64"/>
        <v/>
      </c>
      <c r="N176" s="20" t="str">
        <f t="shared" si="65"/>
        <v/>
      </c>
      <c r="P176" s="17" t="str">
        <f t="shared" si="49"/>
        <v/>
      </c>
      <c r="Q176" s="17"/>
      <c r="R176" s="18" t="str">
        <f t="shared" si="50"/>
        <v/>
      </c>
      <c r="S176" s="18" t="str">
        <f t="shared" si="51"/>
        <v/>
      </c>
      <c r="T176" s="18" t="str">
        <f t="shared" si="52"/>
        <v/>
      </c>
      <c r="U176" s="18" t="str">
        <f t="shared" si="53"/>
        <v/>
      </c>
      <c r="V176" s="18" t="str">
        <f t="shared" si="54"/>
        <v/>
      </c>
      <c r="W176" s="18" t="str">
        <f t="shared" si="55"/>
        <v/>
      </c>
      <c r="X176" s="18" t="str">
        <f t="shared" si="56"/>
        <v/>
      </c>
      <c r="Y176" s="18" t="str">
        <f t="shared" si="57"/>
        <v/>
      </c>
      <c r="Z176" s="18"/>
      <c r="AA176" s="18" t="str">
        <f t="shared" si="66"/>
        <v/>
      </c>
      <c r="AB176" s="18" t="str">
        <f t="shared" si="58"/>
        <v/>
      </c>
      <c r="AC176" s="18" t="str">
        <f t="shared" si="59"/>
        <v/>
      </c>
      <c r="AD176" s="18" t="str">
        <f t="shared" si="60"/>
        <v/>
      </c>
      <c r="AE176" s="18" t="str">
        <f t="shared" si="61"/>
        <v/>
      </c>
      <c r="AF176" s="18" t="str">
        <f t="shared" si="62"/>
        <v/>
      </c>
      <c r="AG176" s="21" t="str">
        <f t="shared" si="67"/>
        <v/>
      </c>
      <c r="AH176" s="18" t="str">
        <f t="shared" si="63"/>
        <v/>
      </c>
    </row>
    <row r="177" spans="1:34" x14ac:dyDescent="0.15">
      <c r="A177" s="36" t="str">
        <f t="shared" si="68"/>
        <v/>
      </c>
      <c r="B177" s="15"/>
      <c r="C177" s="36" t="str">
        <f t="shared" si="71"/>
        <v/>
      </c>
      <c r="D177" s="37" t="str">
        <f t="shared" si="72"/>
        <v/>
      </c>
      <c r="E177" s="38"/>
      <c r="F177" s="38"/>
      <c r="G177" s="38"/>
      <c r="H177" s="38"/>
      <c r="I177" s="38"/>
      <c r="J177" s="38"/>
      <c r="K177" s="38"/>
      <c r="L177" s="38"/>
      <c r="M177" s="19" t="str">
        <f t="shared" si="64"/>
        <v/>
      </c>
      <c r="N177" s="20" t="str">
        <f t="shared" si="65"/>
        <v/>
      </c>
      <c r="P177" s="17" t="str">
        <f t="shared" si="49"/>
        <v/>
      </c>
      <c r="Q177" s="17"/>
      <c r="R177" s="18" t="str">
        <f t="shared" si="50"/>
        <v/>
      </c>
      <c r="S177" s="18" t="str">
        <f t="shared" si="51"/>
        <v/>
      </c>
      <c r="T177" s="18" t="str">
        <f t="shared" si="52"/>
        <v/>
      </c>
      <c r="U177" s="18" t="str">
        <f t="shared" si="53"/>
        <v/>
      </c>
      <c r="V177" s="18" t="str">
        <f t="shared" si="54"/>
        <v/>
      </c>
      <c r="W177" s="18" t="str">
        <f t="shared" si="55"/>
        <v/>
      </c>
      <c r="X177" s="18" t="str">
        <f t="shared" si="56"/>
        <v/>
      </c>
      <c r="Y177" s="18" t="str">
        <f t="shared" si="57"/>
        <v/>
      </c>
      <c r="Z177" s="18"/>
      <c r="AA177" s="18" t="str">
        <f t="shared" si="66"/>
        <v/>
      </c>
      <c r="AB177" s="18" t="str">
        <f t="shared" si="58"/>
        <v/>
      </c>
      <c r="AC177" s="18" t="str">
        <f t="shared" si="59"/>
        <v/>
      </c>
      <c r="AD177" s="18" t="str">
        <f t="shared" si="60"/>
        <v/>
      </c>
      <c r="AE177" s="18" t="str">
        <f t="shared" si="61"/>
        <v/>
      </c>
      <c r="AF177" s="18" t="str">
        <f t="shared" si="62"/>
        <v/>
      </c>
      <c r="AG177" s="21" t="str">
        <f t="shared" si="67"/>
        <v/>
      </c>
      <c r="AH177" s="18" t="str">
        <f t="shared" si="63"/>
        <v/>
      </c>
    </row>
    <row r="178" spans="1:34" x14ac:dyDescent="0.15">
      <c r="A178" s="36" t="str">
        <f t="shared" si="68"/>
        <v/>
      </c>
      <c r="B178" s="15"/>
      <c r="C178" s="36" t="str">
        <f t="shared" si="71"/>
        <v/>
      </c>
      <c r="D178" s="37" t="str">
        <f t="shared" si="72"/>
        <v/>
      </c>
      <c r="E178" s="38"/>
      <c r="F178" s="38"/>
      <c r="G178" s="38"/>
      <c r="H178" s="38"/>
      <c r="I178" s="38"/>
      <c r="J178" s="38"/>
      <c r="K178" s="38"/>
      <c r="L178" s="38"/>
      <c r="M178" s="19" t="str">
        <f t="shared" si="64"/>
        <v/>
      </c>
      <c r="N178" s="20" t="str">
        <f t="shared" si="65"/>
        <v/>
      </c>
      <c r="P178" s="17" t="str">
        <f t="shared" si="49"/>
        <v/>
      </c>
      <c r="Q178" s="17"/>
      <c r="R178" s="18" t="str">
        <f t="shared" si="50"/>
        <v/>
      </c>
      <c r="S178" s="18" t="str">
        <f t="shared" si="51"/>
        <v/>
      </c>
      <c r="T178" s="18" t="str">
        <f t="shared" si="52"/>
        <v/>
      </c>
      <c r="U178" s="18" t="str">
        <f t="shared" si="53"/>
        <v/>
      </c>
      <c r="V178" s="18" t="str">
        <f t="shared" si="54"/>
        <v/>
      </c>
      <c r="W178" s="18" t="str">
        <f t="shared" si="55"/>
        <v/>
      </c>
      <c r="X178" s="18" t="str">
        <f t="shared" si="56"/>
        <v/>
      </c>
      <c r="Y178" s="18" t="str">
        <f t="shared" si="57"/>
        <v/>
      </c>
      <c r="Z178" s="18"/>
      <c r="AA178" s="18" t="str">
        <f t="shared" si="66"/>
        <v/>
      </c>
      <c r="AB178" s="18" t="str">
        <f t="shared" si="58"/>
        <v/>
      </c>
      <c r="AC178" s="18" t="str">
        <f t="shared" si="59"/>
        <v/>
      </c>
      <c r="AD178" s="18" t="str">
        <f t="shared" si="60"/>
        <v/>
      </c>
      <c r="AE178" s="18" t="str">
        <f t="shared" si="61"/>
        <v/>
      </c>
      <c r="AF178" s="18" t="str">
        <f t="shared" si="62"/>
        <v/>
      </c>
      <c r="AG178" s="21" t="str">
        <f t="shared" si="67"/>
        <v/>
      </c>
      <c r="AH178" s="18" t="str">
        <f t="shared" si="63"/>
        <v/>
      </c>
    </row>
    <row r="179" spans="1:34" x14ac:dyDescent="0.15">
      <c r="A179" s="36" t="str">
        <f t="shared" si="68"/>
        <v/>
      </c>
      <c r="B179" s="15"/>
      <c r="C179" s="36" t="str">
        <f t="shared" si="71"/>
        <v/>
      </c>
      <c r="D179" s="37" t="str">
        <f t="shared" si="72"/>
        <v/>
      </c>
      <c r="E179" s="38"/>
      <c r="F179" s="38"/>
      <c r="G179" s="38"/>
      <c r="H179" s="38"/>
      <c r="I179" s="38"/>
      <c r="J179" s="38"/>
      <c r="K179" s="38"/>
      <c r="L179" s="38"/>
      <c r="M179" s="19" t="str">
        <f t="shared" si="64"/>
        <v/>
      </c>
      <c r="N179" s="20" t="str">
        <f t="shared" si="65"/>
        <v/>
      </c>
      <c r="P179" s="17" t="str">
        <f t="shared" si="49"/>
        <v/>
      </c>
      <c r="Q179" s="17"/>
      <c r="R179" s="18" t="str">
        <f t="shared" si="50"/>
        <v/>
      </c>
      <c r="S179" s="18" t="str">
        <f t="shared" si="51"/>
        <v/>
      </c>
      <c r="T179" s="18" t="str">
        <f t="shared" si="52"/>
        <v/>
      </c>
      <c r="U179" s="18" t="str">
        <f t="shared" si="53"/>
        <v/>
      </c>
      <c r="V179" s="18" t="str">
        <f t="shared" si="54"/>
        <v/>
      </c>
      <c r="W179" s="18" t="str">
        <f t="shared" si="55"/>
        <v/>
      </c>
      <c r="X179" s="18" t="str">
        <f t="shared" si="56"/>
        <v/>
      </c>
      <c r="Y179" s="18" t="str">
        <f t="shared" si="57"/>
        <v/>
      </c>
      <c r="Z179" s="18"/>
      <c r="AA179" s="18" t="str">
        <f t="shared" si="66"/>
        <v/>
      </c>
      <c r="AB179" s="18" t="str">
        <f t="shared" si="58"/>
        <v/>
      </c>
      <c r="AC179" s="18" t="str">
        <f t="shared" si="59"/>
        <v/>
      </c>
      <c r="AD179" s="18" t="str">
        <f t="shared" si="60"/>
        <v/>
      </c>
      <c r="AE179" s="18" t="str">
        <f t="shared" si="61"/>
        <v/>
      </c>
      <c r="AF179" s="18" t="str">
        <f t="shared" si="62"/>
        <v/>
      </c>
      <c r="AG179" s="21" t="str">
        <f t="shared" si="67"/>
        <v/>
      </c>
      <c r="AH179" s="18" t="str">
        <f t="shared" si="63"/>
        <v/>
      </c>
    </row>
    <row r="180" spans="1:34" x14ac:dyDescent="0.15">
      <c r="A180" s="36" t="str">
        <f t="shared" si="68"/>
        <v/>
      </c>
      <c r="B180" s="15"/>
      <c r="C180" s="36" t="str">
        <f t="shared" si="71"/>
        <v/>
      </c>
      <c r="D180" s="37" t="str">
        <f t="shared" si="72"/>
        <v/>
      </c>
      <c r="E180" s="38"/>
      <c r="F180" s="38"/>
      <c r="G180" s="38"/>
      <c r="H180" s="38"/>
      <c r="I180" s="38"/>
      <c r="J180" s="38"/>
      <c r="K180" s="38"/>
      <c r="L180" s="38"/>
      <c r="M180" s="19" t="str">
        <f t="shared" si="64"/>
        <v/>
      </c>
      <c r="N180" s="20" t="str">
        <f t="shared" si="65"/>
        <v/>
      </c>
      <c r="P180" s="17" t="str">
        <f t="shared" si="49"/>
        <v/>
      </c>
      <c r="Q180" s="17"/>
      <c r="R180" s="18" t="str">
        <f t="shared" si="50"/>
        <v/>
      </c>
      <c r="S180" s="18" t="str">
        <f t="shared" si="51"/>
        <v/>
      </c>
      <c r="T180" s="18" t="str">
        <f t="shared" si="52"/>
        <v/>
      </c>
      <c r="U180" s="18" t="str">
        <f t="shared" si="53"/>
        <v/>
      </c>
      <c r="V180" s="18" t="str">
        <f t="shared" si="54"/>
        <v/>
      </c>
      <c r="W180" s="18" t="str">
        <f t="shared" si="55"/>
        <v/>
      </c>
      <c r="X180" s="18" t="str">
        <f t="shared" si="56"/>
        <v/>
      </c>
      <c r="Y180" s="18" t="str">
        <f t="shared" si="57"/>
        <v/>
      </c>
      <c r="Z180" s="18"/>
      <c r="AA180" s="18" t="str">
        <f t="shared" si="66"/>
        <v/>
      </c>
      <c r="AB180" s="18" t="str">
        <f t="shared" si="58"/>
        <v/>
      </c>
      <c r="AC180" s="18" t="str">
        <f t="shared" si="59"/>
        <v/>
      </c>
      <c r="AD180" s="18" t="str">
        <f t="shared" si="60"/>
        <v/>
      </c>
      <c r="AE180" s="18" t="str">
        <f t="shared" si="61"/>
        <v/>
      </c>
      <c r="AF180" s="18" t="str">
        <f t="shared" si="62"/>
        <v/>
      </c>
      <c r="AG180" s="21" t="str">
        <f t="shared" si="67"/>
        <v/>
      </c>
      <c r="AH180" s="18" t="str">
        <f t="shared" si="63"/>
        <v/>
      </c>
    </row>
    <row r="181" spans="1:34" x14ac:dyDescent="0.15">
      <c r="A181" s="36" t="str">
        <f t="shared" si="68"/>
        <v/>
      </c>
      <c r="B181" s="15"/>
      <c r="C181" s="36" t="str">
        <f t="shared" si="71"/>
        <v/>
      </c>
      <c r="D181" s="37" t="str">
        <f t="shared" si="72"/>
        <v/>
      </c>
      <c r="E181" s="38"/>
      <c r="F181" s="38"/>
      <c r="G181" s="38"/>
      <c r="H181" s="38"/>
      <c r="I181" s="38"/>
      <c r="J181" s="38"/>
      <c r="K181" s="38"/>
      <c r="L181" s="38"/>
      <c r="M181" s="19" t="str">
        <f t="shared" si="64"/>
        <v/>
      </c>
      <c r="N181" s="20" t="str">
        <f t="shared" si="65"/>
        <v/>
      </c>
      <c r="P181" s="17" t="str">
        <f t="shared" si="49"/>
        <v/>
      </c>
      <c r="Q181" s="17"/>
      <c r="R181" s="18" t="str">
        <f t="shared" si="50"/>
        <v/>
      </c>
      <c r="S181" s="18" t="str">
        <f t="shared" si="51"/>
        <v/>
      </c>
      <c r="T181" s="18" t="str">
        <f t="shared" si="52"/>
        <v/>
      </c>
      <c r="U181" s="18" t="str">
        <f t="shared" si="53"/>
        <v/>
      </c>
      <c r="V181" s="18" t="str">
        <f t="shared" si="54"/>
        <v/>
      </c>
      <c r="W181" s="18" t="str">
        <f t="shared" si="55"/>
        <v/>
      </c>
      <c r="X181" s="18" t="str">
        <f t="shared" si="56"/>
        <v/>
      </c>
      <c r="Y181" s="18" t="str">
        <f t="shared" si="57"/>
        <v/>
      </c>
      <c r="Z181" s="18"/>
      <c r="AA181" s="18" t="str">
        <f t="shared" si="66"/>
        <v/>
      </c>
      <c r="AB181" s="18" t="str">
        <f t="shared" si="58"/>
        <v/>
      </c>
      <c r="AC181" s="18" t="str">
        <f t="shared" si="59"/>
        <v/>
      </c>
      <c r="AD181" s="18" t="str">
        <f t="shared" si="60"/>
        <v/>
      </c>
      <c r="AE181" s="18" t="str">
        <f t="shared" si="61"/>
        <v/>
      </c>
      <c r="AF181" s="18" t="str">
        <f t="shared" si="62"/>
        <v/>
      </c>
      <c r="AG181" s="21" t="str">
        <f t="shared" si="67"/>
        <v/>
      </c>
      <c r="AH181" s="18" t="str">
        <f t="shared" si="63"/>
        <v/>
      </c>
    </row>
    <row r="182" spans="1:34" x14ac:dyDescent="0.15">
      <c r="A182" s="36" t="str">
        <f t="shared" si="68"/>
        <v/>
      </c>
      <c r="B182" s="15"/>
      <c r="C182" s="36" t="str">
        <f t="shared" si="71"/>
        <v/>
      </c>
      <c r="D182" s="37" t="str">
        <f t="shared" si="72"/>
        <v/>
      </c>
      <c r="E182" s="38"/>
      <c r="F182" s="38"/>
      <c r="G182" s="38"/>
      <c r="H182" s="38"/>
      <c r="I182" s="38"/>
      <c r="J182" s="38"/>
      <c r="K182" s="38"/>
      <c r="L182" s="38"/>
      <c r="M182" s="19" t="str">
        <f t="shared" si="64"/>
        <v/>
      </c>
      <c r="N182" s="20" t="str">
        <f t="shared" si="65"/>
        <v/>
      </c>
      <c r="P182" s="17" t="str">
        <f t="shared" si="49"/>
        <v/>
      </c>
      <c r="Q182" s="17"/>
      <c r="R182" s="18" t="str">
        <f t="shared" si="50"/>
        <v/>
      </c>
      <c r="S182" s="18" t="str">
        <f t="shared" si="51"/>
        <v/>
      </c>
      <c r="T182" s="18" t="str">
        <f t="shared" si="52"/>
        <v/>
      </c>
      <c r="U182" s="18" t="str">
        <f t="shared" si="53"/>
        <v/>
      </c>
      <c r="V182" s="18" t="str">
        <f t="shared" si="54"/>
        <v/>
      </c>
      <c r="W182" s="18" t="str">
        <f t="shared" si="55"/>
        <v/>
      </c>
      <c r="X182" s="18" t="str">
        <f t="shared" si="56"/>
        <v/>
      </c>
      <c r="Y182" s="18" t="str">
        <f t="shared" si="57"/>
        <v/>
      </c>
      <c r="Z182" s="18"/>
      <c r="AA182" s="18" t="str">
        <f t="shared" si="66"/>
        <v/>
      </c>
      <c r="AB182" s="18" t="str">
        <f t="shared" si="58"/>
        <v/>
      </c>
      <c r="AC182" s="18" t="str">
        <f t="shared" si="59"/>
        <v/>
      </c>
      <c r="AD182" s="18" t="str">
        <f t="shared" si="60"/>
        <v/>
      </c>
      <c r="AE182" s="18" t="str">
        <f t="shared" si="61"/>
        <v/>
      </c>
      <c r="AF182" s="18" t="str">
        <f t="shared" si="62"/>
        <v/>
      </c>
      <c r="AG182" s="21" t="str">
        <f t="shared" si="67"/>
        <v/>
      </c>
      <c r="AH182" s="18" t="str">
        <f t="shared" si="63"/>
        <v/>
      </c>
    </row>
    <row r="183" spans="1:34" x14ac:dyDescent="0.15">
      <c r="A183" s="36" t="str">
        <f t="shared" si="68"/>
        <v/>
      </c>
      <c r="B183" s="15"/>
      <c r="C183" s="36" t="str">
        <f t="shared" si="71"/>
        <v/>
      </c>
      <c r="D183" s="37" t="str">
        <f t="shared" si="72"/>
        <v/>
      </c>
      <c r="E183" s="38"/>
      <c r="F183" s="38"/>
      <c r="G183" s="38"/>
      <c r="H183" s="38"/>
      <c r="I183" s="38"/>
      <c r="J183" s="38"/>
      <c r="K183" s="38"/>
      <c r="L183" s="38"/>
      <c r="M183" s="19" t="str">
        <f t="shared" si="64"/>
        <v/>
      </c>
      <c r="N183" s="20" t="str">
        <f t="shared" si="65"/>
        <v/>
      </c>
      <c r="P183" s="17" t="str">
        <f t="shared" si="49"/>
        <v/>
      </c>
      <c r="Q183" s="17"/>
      <c r="R183" s="18" t="str">
        <f t="shared" si="50"/>
        <v/>
      </c>
      <c r="S183" s="18" t="str">
        <f t="shared" si="51"/>
        <v/>
      </c>
      <c r="T183" s="18" t="str">
        <f t="shared" si="52"/>
        <v/>
      </c>
      <c r="U183" s="18" t="str">
        <f t="shared" si="53"/>
        <v/>
      </c>
      <c r="V183" s="18" t="str">
        <f t="shared" si="54"/>
        <v/>
      </c>
      <c r="W183" s="18" t="str">
        <f t="shared" si="55"/>
        <v/>
      </c>
      <c r="X183" s="18" t="str">
        <f t="shared" si="56"/>
        <v/>
      </c>
      <c r="Y183" s="18" t="str">
        <f t="shared" si="57"/>
        <v/>
      </c>
      <c r="Z183" s="18"/>
      <c r="AA183" s="18" t="str">
        <f t="shared" si="66"/>
        <v/>
      </c>
      <c r="AB183" s="18" t="str">
        <f t="shared" si="58"/>
        <v/>
      </c>
      <c r="AC183" s="18" t="str">
        <f t="shared" si="59"/>
        <v/>
      </c>
      <c r="AD183" s="18" t="str">
        <f t="shared" si="60"/>
        <v/>
      </c>
      <c r="AE183" s="18" t="str">
        <f t="shared" si="61"/>
        <v/>
      </c>
      <c r="AF183" s="18" t="str">
        <f t="shared" si="62"/>
        <v/>
      </c>
      <c r="AG183" s="21" t="str">
        <f t="shared" si="67"/>
        <v/>
      </c>
      <c r="AH183" s="18" t="str">
        <f t="shared" si="63"/>
        <v/>
      </c>
    </row>
    <row r="184" spans="1:34" x14ac:dyDescent="0.15">
      <c r="A184" s="36" t="str">
        <f t="shared" si="68"/>
        <v/>
      </c>
      <c r="B184" s="15"/>
      <c r="C184" s="36" t="str">
        <f t="shared" si="71"/>
        <v/>
      </c>
      <c r="D184" s="37" t="str">
        <f t="shared" si="72"/>
        <v/>
      </c>
      <c r="E184" s="38"/>
      <c r="F184" s="38"/>
      <c r="G184" s="38"/>
      <c r="H184" s="38"/>
      <c r="I184" s="38"/>
      <c r="J184" s="38"/>
      <c r="K184" s="38"/>
      <c r="L184" s="38"/>
      <c r="M184" s="19" t="str">
        <f t="shared" si="64"/>
        <v/>
      </c>
      <c r="N184" s="20" t="str">
        <f t="shared" si="65"/>
        <v/>
      </c>
      <c r="P184" s="17" t="str">
        <f t="shared" si="49"/>
        <v/>
      </c>
      <c r="Q184" s="17"/>
      <c r="R184" s="18" t="str">
        <f t="shared" si="50"/>
        <v/>
      </c>
      <c r="S184" s="18" t="str">
        <f t="shared" si="51"/>
        <v/>
      </c>
      <c r="T184" s="18" t="str">
        <f t="shared" si="52"/>
        <v/>
      </c>
      <c r="U184" s="18" t="str">
        <f t="shared" si="53"/>
        <v/>
      </c>
      <c r="V184" s="18" t="str">
        <f t="shared" si="54"/>
        <v/>
      </c>
      <c r="W184" s="18" t="str">
        <f t="shared" si="55"/>
        <v/>
      </c>
      <c r="X184" s="18" t="str">
        <f t="shared" si="56"/>
        <v/>
      </c>
      <c r="Y184" s="18" t="str">
        <f t="shared" si="57"/>
        <v/>
      </c>
      <c r="Z184" s="18"/>
      <c r="AA184" s="18" t="str">
        <f t="shared" si="66"/>
        <v/>
      </c>
      <c r="AB184" s="18" t="str">
        <f t="shared" si="58"/>
        <v/>
      </c>
      <c r="AC184" s="18" t="str">
        <f t="shared" si="59"/>
        <v/>
      </c>
      <c r="AD184" s="18" t="str">
        <f t="shared" si="60"/>
        <v/>
      </c>
      <c r="AE184" s="18" t="str">
        <f t="shared" si="61"/>
        <v/>
      </c>
      <c r="AF184" s="18" t="str">
        <f t="shared" si="62"/>
        <v/>
      </c>
      <c r="AG184" s="21" t="str">
        <f t="shared" si="67"/>
        <v/>
      </c>
      <c r="AH184" s="18" t="str">
        <f t="shared" si="63"/>
        <v/>
      </c>
    </row>
    <row r="185" spans="1:34" x14ac:dyDescent="0.15">
      <c r="A185" s="36" t="str">
        <f t="shared" si="68"/>
        <v/>
      </c>
      <c r="B185" s="15"/>
      <c r="C185" s="36" t="str">
        <f t="shared" si="71"/>
        <v/>
      </c>
      <c r="D185" s="37" t="str">
        <f t="shared" si="72"/>
        <v/>
      </c>
      <c r="E185" s="38"/>
      <c r="F185" s="38"/>
      <c r="G185" s="38"/>
      <c r="H185" s="38"/>
      <c r="I185" s="38"/>
      <c r="J185" s="38"/>
      <c r="K185" s="38"/>
      <c r="L185" s="38"/>
      <c r="M185" s="19" t="str">
        <f t="shared" si="64"/>
        <v/>
      </c>
      <c r="N185" s="20" t="str">
        <f t="shared" si="65"/>
        <v/>
      </c>
      <c r="P185" s="17" t="str">
        <f t="shared" si="49"/>
        <v/>
      </c>
      <c r="Q185" s="17"/>
      <c r="R185" s="18" t="str">
        <f t="shared" si="50"/>
        <v/>
      </c>
      <c r="S185" s="18" t="str">
        <f t="shared" si="51"/>
        <v/>
      </c>
      <c r="T185" s="18" t="str">
        <f t="shared" si="52"/>
        <v/>
      </c>
      <c r="U185" s="18" t="str">
        <f t="shared" si="53"/>
        <v/>
      </c>
      <c r="V185" s="18" t="str">
        <f t="shared" si="54"/>
        <v/>
      </c>
      <c r="W185" s="18" t="str">
        <f t="shared" si="55"/>
        <v/>
      </c>
      <c r="X185" s="18" t="str">
        <f t="shared" si="56"/>
        <v/>
      </c>
      <c r="Y185" s="18" t="str">
        <f t="shared" si="57"/>
        <v/>
      </c>
      <c r="Z185" s="18"/>
      <c r="AA185" s="18" t="str">
        <f t="shared" si="66"/>
        <v/>
      </c>
      <c r="AB185" s="18" t="str">
        <f t="shared" si="58"/>
        <v/>
      </c>
      <c r="AC185" s="18" t="str">
        <f t="shared" si="59"/>
        <v/>
      </c>
      <c r="AD185" s="18" t="str">
        <f t="shared" si="60"/>
        <v/>
      </c>
      <c r="AE185" s="18" t="str">
        <f t="shared" si="61"/>
        <v/>
      </c>
      <c r="AF185" s="18" t="str">
        <f t="shared" si="62"/>
        <v/>
      </c>
      <c r="AG185" s="21" t="str">
        <f t="shared" si="67"/>
        <v/>
      </c>
      <c r="AH185" s="18" t="str">
        <f t="shared" si="63"/>
        <v/>
      </c>
    </row>
    <row r="186" spans="1:34" x14ac:dyDescent="0.15">
      <c r="A186" s="36" t="str">
        <f t="shared" si="68"/>
        <v/>
      </c>
      <c r="B186" s="15"/>
      <c r="C186" s="36" t="str">
        <f t="shared" si="71"/>
        <v/>
      </c>
      <c r="D186" s="37" t="str">
        <f t="shared" si="72"/>
        <v/>
      </c>
      <c r="E186" s="38"/>
      <c r="F186" s="38"/>
      <c r="G186" s="38"/>
      <c r="H186" s="38"/>
      <c r="I186" s="38"/>
      <c r="J186" s="38"/>
      <c r="K186" s="38"/>
      <c r="L186" s="38"/>
      <c r="M186" s="19" t="str">
        <f t="shared" si="64"/>
        <v/>
      </c>
      <c r="N186" s="20" t="str">
        <f t="shared" si="65"/>
        <v/>
      </c>
      <c r="P186" s="17" t="str">
        <f t="shared" si="49"/>
        <v/>
      </c>
      <c r="Q186" s="17"/>
      <c r="R186" s="18" t="str">
        <f t="shared" si="50"/>
        <v/>
      </c>
      <c r="S186" s="18" t="str">
        <f t="shared" si="51"/>
        <v/>
      </c>
      <c r="T186" s="18" t="str">
        <f t="shared" si="52"/>
        <v/>
      </c>
      <c r="U186" s="18" t="str">
        <f t="shared" si="53"/>
        <v/>
      </c>
      <c r="V186" s="18" t="str">
        <f t="shared" si="54"/>
        <v/>
      </c>
      <c r="W186" s="18" t="str">
        <f t="shared" si="55"/>
        <v/>
      </c>
      <c r="X186" s="18" t="str">
        <f t="shared" si="56"/>
        <v/>
      </c>
      <c r="Y186" s="18" t="str">
        <f t="shared" si="57"/>
        <v/>
      </c>
      <c r="Z186" s="18"/>
      <c r="AA186" s="18" t="str">
        <f t="shared" si="66"/>
        <v/>
      </c>
      <c r="AB186" s="18" t="str">
        <f t="shared" si="58"/>
        <v/>
      </c>
      <c r="AC186" s="18" t="str">
        <f t="shared" si="59"/>
        <v/>
      </c>
      <c r="AD186" s="18" t="str">
        <f t="shared" si="60"/>
        <v/>
      </c>
      <c r="AE186" s="18" t="str">
        <f t="shared" si="61"/>
        <v/>
      </c>
      <c r="AF186" s="18" t="str">
        <f t="shared" si="62"/>
        <v/>
      </c>
      <c r="AG186" s="21" t="str">
        <f t="shared" si="67"/>
        <v/>
      </c>
      <c r="AH186" s="18" t="str">
        <f t="shared" si="63"/>
        <v/>
      </c>
    </row>
    <row r="187" spans="1:34" x14ac:dyDescent="0.15">
      <c r="A187" s="36" t="str">
        <f t="shared" si="68"/>
        <v/>
      </c>
      <c r="B187" s="15"/>
      <c r="C187" s="36" t="str">
        <f t="shared" si="71"/>
        <v/>
      </c>
      <c r="D187" s="37" t="str">
        <f t="shared" si="72"/>
        <v/>
      </c>
      <c r="E187" s="38"/>
      <c r="F187" s="38"/>
      <c r="G187" s="38"/>
      <c r="H187" s="38"/>
      <c r="I187" s="38"/>
      <c r="J187" s="38"/>
      <c r="K187" s="38"/>
      <c r="L187" s="38"/>
      <c r="M187" s="19" t="str">
        <f t="shared" si="64"/>
        <v/>
      </c>
      <c r="N187" s="20" t="str">
        <f t="shared" si="65"/>
        <v/>
      </c>
      <c r="P187" s="17" t="str">
        <f t="shared" si="49"/>
        <v/>
      </c>
      <c r="Q187" s="17"/>
      <c r="R187" s="18" t="str">
        <f t="shared" si="50"/>
        <v/>
      </c>
      <c r="S187" s="18" t="str">
        <f t="shared" si="51"/>
        <v/>
      </c>
      <c r="T187" s="18" t="str">
        <f t="shared" si="52"/>
        <v/>
      </c>
      <c r="U187" s="18" t="str">
        <f t="shared" si="53"/>
        <v/>
      </c>
      <c r="V187" s="18" t="str">
        <f t="shared" si="54"/>
        <v/>
      </c>
      <c r="W187" s="18" t="str">
        <f t="shared" si="55"/>
        <v/>
      </c>
      <c r="X187" s="18" t="str">
        <f t="shared" si="56"/>
        <v/>
      </c>
      <c r="Y187" s="18" t="str">
        <f t="shared" si="57"/>
        <v/>
      </c>
      <c r="Z187" s="18"/>
      <c r="AA187" s="18" t="str">
        <f t="shared" si="66"/>
        <v/>
      </c>
      <c r="AB187" s="18" t="str">
        <f t="shared" si="58"/>
        <v/>
      </c>
      <c r="AC187" s="18" t="str">
        <f t="shared" si="59"/>
        <v/>
      </c>
      <c r="AD187" s="18" t="str">
        <f t="shared" si="60"/>
        <v/>
      </c>
      <c r="AE187" s="18" t="str">
        <f t="shared" si="61"/>
        <v/>
      </c>
      <c r="AF187" s="18" t="str">
        <f t="shared" si="62"/>
        <v/>
      </c>
      <c r="AG187" s="21" t="str">
        <f t="shared" si="67"/>
        <v/>
      </c>
      <c r="AH187" s="18" t="str">
        <f t="shared" si="63"/>
        <v/>
      </c>
    </row>
    <row r="188" spans="1:34" x14ac:dyDescent="0.15">
      <c r="A188" s="36" t="str">
        <f t="shared" si="68"/>
        <v/>
      </c>
      <c r="B188" s="15"/>
      <c r="C188" s="36" t="str">
        <f t="shared" si="71"/>
        <v/>
      </c>
      <c r="D188" s="37" t="str">
        <f t="shared" si="72"/>
        <v/>
      </c>
      <c r="E188" s="38"/>
      <c r="F188" s="38"/>
      <c r="G188" s="38"/>
      <c r="H188" s="38"/>
      <c r="I188" s="38"/>
      <c r="J188" s="38"/>
      <c r="K188" s="38"/>
      <c r="L188" s="38"/>
      <c r="M188" s="19" t="str">
        <f t="shared" si="64"/>
        <v/>
      </c>
      <c r="N188" s="20" t="str">
        <f t="shared" si="65"/>
        <v/>
      </c>
      <c r="P188" s="17" t="str">
        <f t="shared" si="49"/>
        <v/>
      </c>
      <c r="Q188" s="17"/>
      <c r="R188" s="18" t="str">
        <f t="shared" si="50"/>
        <v/>
      </c>
      <c r="S188" s="18" t="str">
        <f t="shared" si="51"/>
        <v/>
      </c>
      <c r="T188" s="18" t="str">
        <f t="shared" si="52"/>
        <v/>
      </c>
      <c r="U188" s="18" t="str">
        <f t="shared" si="53"/>
        <v/>
      </c>
      <c r="V188" s="18" t="str">
        <f t="shared" si="54"/>
        <v/>
      </c>
      <c r="W188" s="18" t="str">
        <f t="shared" si="55"/>
        <v/>
      </c>
      <c r="X188" s="18" t="str">
        <f t="shared" si="56"/>
        <v/>
      </c>
      <c r="Y188" s="18" t="str">
        <f t="shared" si="57"/>
        <v/>
      </c>
      <c r="Z188" s="18"/>
      <c r="AA188" s="18" t="str">
        <f t="shared" si="66"/>
        <v/>
      </c>
      <c r="AB188" s="18" t="str">
        <f t="shared" si="58"/>
        <v/>
      </c>
      <c r="AC188" s="18" t="str">
        <f t="shared" si="59"/>
        <v/>
      </c>
      <c r="AD188" s="18" t="str">
        <f t="shared" si="60"/>
        <v/>
      </c>
      <c r="AE188" s="18" t="str">
        <f t="shared" si="61"/>
        <v/>
      </c>
      <c r="AF188" s="18" t="str">
        <f t="shared" si="62"/>
        <v/>
      </c>
      <c r="AG188" s="21" t="str">
        <f t="shared" si="67"/>
        <v/>
      </c>
      <c r="AH188" s="18" t="str">
        <f t="shared" si="63"/>
        <v/>
      </c>
    </row>
    <row r="189" spans="1:34" x14ac:dyDescent="0.15">
      <c r="A189" s="36" t="str">
        <f t="shared" si="68"/>
        <v/>
      </c>
      <c r="B189" s="15"/>
      <c r="C189" s="36" t="str">
        <f t="shared" si="71"/>
        <v/>
      </c>
      <c r="D189" s="37" t="str">
        <f t="shared" si="72"/>
        <v/>
      </c>
      <c r="E189" s="38"/>
      <c r="F189" s="38"/>
      <c r="G189" s="38"/>
      <c r="H189" s="38"/>
      <c r="I189" s="38"/>
      <c r="J189" s="38"/>
      <c r="K189" s="38"/>
      <c r="L189" s="38"/>
      <c r="M189" s="19" t="str">
        <f t="shared" si="64"/>
        <v/>
      </c>
      <c r="N189" s="20" t="str">
        <f t="shared" si="65"/>
        <v/>
      </c>
      <c r="P189" s="17" t="str">
        <f t="shared" si="49"/>
        <v/>
      </c>
      <c r="Q189" s="17"/>
      <c r="R189" s="18" t="str">
        <f t="shared" si="50"/>
        <v/>
      </c>
      <c r="S189" s="18" t="str">
        <f t="shared" si="51"/>
        <v/>
      </c>
      <c r="T189" s="18" t="str">
        <f t="shared" si="52"/>
        <v/>
      </c>
      <c r="U189" s="18" t="str">
        <f t="shared" si="53"/>
        <v/>
      </c>
      <c r="V189" s="18" t="str">
        <f t="shared" si="54"/>
        <v/>
      </c>
      <c r="W189" s="18" t="str">
        <f t="shared" si="55"/>
        <v/>
      </c>
      <c r="X189" s="18" t="str">
        <f t="shared" si="56"/>
        <v/>
      </c>
      <c r="Y189" s="18" t="str">
        <f t="shared" si="57"/>
        <v/>
      </c>
      <c r="Z189" s="18"/>
      <c r="AA189" s="18" t="str">
        <f t="shared" si="66"/>
        <v/>
      </c>
      <c r="AB189" s="18" t="str">
        <f t="shared" si="58"/>
        <v/>
      </c>
      <c r="AC189" s="18" t="str">
        <f t="shared" si="59"/>
        <v/>
      </c>
      <c r="AD189" s="18" t="str">
        <f t="shared" si="60"/>
        <v/>
      </c>
      <c r="AE189" s="18" t="str">
        <f t="shared" si="61"/>
        <v/>
      </c>
      <c r="AF189" s="18" t="str">
        <f t="shared" si="62"/>
        <v/>
      </c>
      <c r="AG189" s="21" t="str">
        <f t="shared" si="67"/>
        <v/>
      </c>
      <c r="AH189" s="18" t="str">
        <f t="shared" si="63"/>
        <v/>
      </c>
    </row>
    <row r="190" spans="1:34" x14ac:dyDescent="0.15">
      <c r="A190" s="36" t="str">
        <f t="shared" si="68"/>
        <v/>
      </c>
      <c r="B190" s="15"/>
      <c r="C190" s="36" t="str">
        <f t="shared" si="71"/>
        <v/>
      </c>
      <c r="D190" s="37" t="str">
        <f t="shared" si="72"/>
        <v/>
      </c>
      <c r="E190" s="38"/>
      <c r="F190" s="38"/>
      <c r="G190" s="38"/>
      <c r="H190" s="38"/>
      <c r="I190" s="38"/>
      <c r="J190" s="38"/>
      <c r="K190" s="38"/>
      <c r="L190" s="38"/>
      <c r="M190" s="19" t="str">
        <f t="shared" si="64"/>
        <v/>
      </c>
      <c r="N190" s="20" t="str">
        <f t="shared" si="65"/>
        <v/>
      </c>
      <c r="P190" s="17" t="str">
        <f t="shared" si="49"/>
        <v/>
      </c>
      <c r="Q190" s="17"/>
      <c r="R190" s="18" t="str">
        <f t="shared" si="50"/>
        <v/>
      </c>
      <c r="S190" s="18" t="str">
        <f t="shared" si="51"/>
        <v/>
      </c>
      <c r="T190" s="18" t="str">
        <f t="shared" si="52"/>
        <v/>
      </c>
      <c r="U190" s="18" t="str">
        <f t="shared" si="53"/>
        <v/>
      </c>
      <c r="V190" s="18" t="str">
        <f t="shared" si="54"/>
        <v/>
      </c>
      <c r="W190" s="18" t="str">
        <f t="shared" si="55"/>
        <v/>
      </c>
      <c r="X190" s="18" t="str">
        <f t="shared" si="56"/>
        <v/>
      </c>
      <c r="Y190" s="18" t="str">
        <f t="shared" si="57"/>
        <v/>
      </c>
      <c r="Z190" s="18"/>
      <c r="AA190" s="18" t="str">
        <f t="shared" si="66"/>
        <v/>
      </c>
      <c r="AB190" s="18" t="str">
        <f t="shared" si="58"/>
        <v/>
      </c>
      <c r="AC190" s="18" t="str">
        <f t="shared" si="59"/>
        <v/>
      </c>
      <c r="AD190" s="18" t="str">
        <f t="shared" si="60"/>
        <v/>
      </c>
      <c r="AE190" s="18" t="str">
        <f t="shared" si="61"/>
        <v/>
      </c>
      <c r="AF190" s="18" t="str">
        <f t="shared" si="62"/>
        <v/>
      </c>
      <c r="AG190" s="21" t="str">
        <f t="shared" si="67"/>
        <v/>
      </c>
      <c r="AH190" s="18" t="str">
        <f t="shared" si="63"/>
        <v/>
      </c>
    </row>
    <row r="191" spans="1:34" x14ac:dyDescent="0.15">
      <c r="A191" s="36" t="str">
        <f t="shared" si="68"/>
        <v/>
      </c>
      <c r="B191" s="15"/>
      <c r="C191" s="36" t="str">
        <f t="shared" si="71"/>
        <v/>
      </c>
      <c r="D191" s="37" t="str">
        <f t="shared" si="72"/>
        <v/>
      </c>
      <c r="E191" s="38"/>
      <c r="F191" s="38"/>
      <c r="G191" s="38"/>
      <c r="H191" s="38"/>
      <c r="I191" s="38"/>
      <c r="J191" s="38"/>
      <c r="K191" s="38"/>
      <c r="L191" s="38"/>
      <c r="M191" s="19" t="str">
        <f t="shared" si="64"/>
        <v/>
      </c>
      <c r="N191" s="20" t="str">
        <f t="shared" si="65"/>
        <v/>
      </c>
      <c r="P191" s="17" t="str">
        <f t="shared" si="49"/>
        <v/>
      </c>
      <c r="Q191" s="17"/>
      <c r="R191" s="18" t="str">
        <f t="shared" si="50"/>
        <v/>
      </c>
      <c r="S191" s="18" t="str">
        <f t="shared" si="51"/>
        <v/>
      </c>
      <c r="T191" s="18" t="str">
        <f t="shared" si="52"/>
        <v/>
      </c>
      <c r="U191" s="18" t="str">
        <f t="shared" si="53"/>
        <v/>
      </c>
      <c r="V191" s="18" t="str">
        <f t="shared" si="54"/>
        <v/>
      </c>
      <c r="W191" s="18" t="str">
        <f t="shared" si="55"/>
        <v/>
      </c>
      <c r="X191" s="18" t="str">
        <f t="shared" si="56"/>
        <v/>
      </c>
      <c r="Y191" s="18" t="str">
        <f t="shared" si="57"/>
        <v/>
      </c>
      <c r="Z191" s="18"/>
      <c r="AA191" s="18" t="str">
        <f t="shared" si="66"/>
        <v/>
      </c>
      <c r="AB191" s="18" t="str">
        <f t="shared" si="58"/>
        <v/>
      </c>
      <c r="AC191" s="18" t="str">
        <f t="shared" si="59"/>
        <v/>
      </c>
      <c r="AD191" s="18" t="str">
        <f t="shared" si="60"/>
        <v/>
      </c>
      <c r="AE191" s="18" t="str">
        <f t="shared" si="61"/>
        <v/>
      </c>
      <c r="AF191" s="18" t="str">
        <f t="shared" si="62"/>
        <v/>
      </c>
      <c r="AG191" s="21" t="str">
        <f t="shared" si="67"/>
        <v/>
      </c>
      <c r="AH191" s="18" t="str">
        <f t="shared" si="63"/>
        <v/>
      </c>
    </row>
    <row r="192" spans="1:34" x14ac:dyDescent="0.15">
      <c r="A192" s="36" t="str">
        <f t="shared" si="68"/>
        <v/>
      </c>
      <c r="B192" s="15"/>
      <c r="C192" s="36" t="str">
        <f t="shared" si="71"/>
        <v/>
      </c>
      <c r="D192" s="37" t="str">
        <f t="shared" si="72"/>
        <v/>
      </c>
      <c r="E192" s="38"/>
      <c r="F192" s="38"/>
      <c r="G192" s="38"/>
      <c r="H192" s="38"/>
      <c r="I192" s="38"/>
      <c r="J192" s="38"/>
      <c r="K192" s="38"/>
      <c r="L192" s="38"/>
      <c r="M192" s="19" t="str">
        <f t="shared" si="64"/>
        <v/>
      </c>
      <c r="N192" s="20" t="str">
        <f t="shared" si="65"/>
        <v/>
      </c>
      <c r="P192" s="17" t="str">
        <f t="shared" si="49"/>
        <v/>
      </c>
      <c r="Q192" s="17"/>
      <c r="R192" s="18" t="str">
        <f t="shared" si="50"/>
        <v/>
      </c>
      <c r="S192" s="18" t="str">
        <f t="shared" si="51"/>
        <v/>
      </c>
      <c r="T192" s="18" t="str">
        <f t="shared" si="52"/>
        <v/>
      </c>
      <c r="U192" s="18" t="str">
        <f t="shared" si="53"/>
        <v/>
      </c>
      <c r="V192" s="18" t="str">
        <f t="shared" si="54"/>
        <v/>
      </c>
      <c r="W192" s="18" t="str">
        <f t="shared" si="55"/>
        <v/>
      </c>
      <c r="X192" s="18" t="str">
        <f t="shared" si="56"/>
        <v/>
      </c>
      <c r="Y192" s="18" t="str">
        <f t="shared" si="57"/>
        <v/>
      </c>
      <c r="Z192" s="18"/>
      <c r="AA192" s="18" t="str">
        <f t="shared" si="66"/>
        <v/>
      </c>
      <c r="AB192" s="18" t="str">
        <f t="shared" si="58"/>
        <v/>
      </c>
      <c r="AC192" s="18" t="str">
        <f t="shared" si="59"/>
        <v/>
      </c>
      <c r="AD192" s="18" t="str">
        <f t="shared" si="60"/>
        <v/>
      </c>
      <c r="AE192" s="18" t="str">
        <f t="shared" si="61"/>
        <v/>
      </c>
      <c r="AF192" s="18" t="str">
        <f t="shared" si="62"/>
        <v/>
      </c>
      <c r="AG192" s="21" t="str">
        <f t="shared" si="67"/>
        <v/>
      </c>
      <c r="AH192" s="18" t="str">
        <f t="shared" si="63"/>
        <v/>
      </c>
    </row>
    <row r="193" spans="1:34" x14ac:dyDescent="0.15">
      <c r="A193" s="36" t="str">
        <f t="shared" si="68"/>
        <v/>
      </c>
      <c r="B193" s="15"/>
      <c r="C193" s="36" t="str">
        <f t="shared" si="71"/>
        <v/>
      </c>
      <c r="D193" s="37" t="str">
        <f t="shared" si="72"/>
        <v/>
      </c>
      <c r="E193" s="38"/>
      <c r="F193" s="38"/>
      <c r="G193" s="38"/>
      <c r="H193" s="38"/>
      <c r="I193" s="38"/>
      <c r="J193" s="38"/>
      <c r="K193" s="38"/>
      <c r="L193" s="38"/>
      <c r="M193" s="19" t="str">
        <f t="shared" si="64"/>
        <v/>
      </c>
      <c r="N193" s="20" t="str">
        <f t="shared" si="65"/>
        <v/>
      </c>
      <c r="P193" s="17" t="str">
        <f t="shared" si="49"/>
        <v/>
      </c>
      <c r="Q193" s="17"/>
      <c r="R193" s="18" t="str">
        <f t="shared" si="50"/>
        <v/>
      </c>
      <c r="S193" s="18" t="str">
        <f t="shared" si="51"/>
        <v/>
      </c>
      <c r="T193" s="18" t="str">
        <f t="shared" si="52"/>
        <v/>
      </c>
      <c r="U193" s="18" t="str">
        <f t="shared" si="53"/>
        <v/>
      </c>
      <c r="V193" s="18" t="str">
        <f t="shared" si="54"/>
        <v/>
      </c>
      <c r="W193" s="18" t="str">
        <f t="shared" si="55"/>
        <v/>
      </c>
      <c r="X193" s="18" t="str">
        <f t="shared" si="56"/>
        <v/>
      </c>
      <c r="Y193" s="18" t="str">
        <f t="shared" si="57"/>
        <v/>
      </c>
      <c r="Z193" s="18"/>
      <c r="AA193" s="18" t="str">
        <f t="shared" si="66"/>
        <v/>
      </c>
      <c r="AB193" s="18" t="str">
        <f t="shared" si="58"/>
        <v/>
      </c>
      <c r="AC193" s="18" t="str">
        <f t="shared" si="59"/>
        <v/>
      </c>
      <c r="AD193" s="18" t="str">
        <f t="shared" si="60"/>
        <v/>
      </c>
      <c r="AE193" s="18" t="str">
        <f t="shared" si="61"/>
        <v/>
      </c>
      <c r="AF193" s="18" t="str">
        <f t="shared" si="62"/>
        <v/>
      </c>
      <c r="AG193" s="21" t="str">
        <f t="shared" si="67"/>
        <v/>
      </c>
      <c r="AH193" s="18" t="str">
        <f t="shared" si="63"/>
        <v/>
      </c>
    </row>
    <row r="194" spans="1:34" x14ac:dyDescent="0.15">
      <c r="A194" s="36" t="str">
        <f t="shared" si="68"/>
        <v/>
      </c>
      <c r="B194" s="15"/>
      <c r="C194" s="36" t="str">
        <f t="shared" si="71"/>
        <v/>
      </c>
      <c r="D194" s="37" t="str">
        <f t="shared" si="72"/>
        <v/>
      </c>
      <c r="E194" s="38"/>
      <c r="F194" s="38"/>
      <c r="G194" s="38"/>
      <c r="H194" s="38"/>
      <c r="I194" s="38"/>
      <c r="J194" s="38"/>
      <c r="K194" s="38"/>
      <c r="L194" s="38"/>
      <c r="M194" s="19" t="str">
        <f t="shared" si="64"/>
        <v/>
      </c>
      <c r="N194" s="20" t="str">
        <f t="shared" si="65"/>
        <v/>
      </c>
      <c r="P194" s="17" t="str">
        <f t="shared" si="49"/>
        <v/>
      </c>
      <c r="Q194" s="17"/>
      <c r="R194" s="18" t="str">
        <f t="shared" si="50"/>
        <v/>
      </c>
      <c r="S194" s="18" t="str">
        <f t="shared" si="51"/>
        <v/>
      </c>
      <c r="T194" s="18" t="str">
        <f t="shared" si="52"/>
        <v/>
      </c>
      <c r="U194" s="18" t="str">
        <f t="shared" si="53"/>
        <v/>
      </c>
      <c r="V194" s="18" t="str">
        <f t="shared" si="54"/>
        <v/>
      </c>
      <c r="W194" s="18" t="str">
        <f t="shared" si="55"/>
        <v/>
      </c>
      <c r="X194" s="18" t="str">
        <f t="shared" si="56"/>
        <v/>
      </c>
      <c r="Y194" s="18" t="str">
        <f t="shared" si="57"/>
        <v/>
      </c>
      <c r="Z194" s="18"/>
      <c r="AA194" s="18" t="str">
        <f t="shared" si="66"/>
        <v/>
      </c>
      <c r="AB194" s="18" t="str">
        <f t="shared" si="58"/>
        <v/>
      </c>
      <c r="AC194" s="18" t="str">
        <f t="shared" si="59"/>
        <v/>
      </c>
      <c r="AD194" s="18" t="str">
        <f t="shared" si="60"/>
        <v/>
      </c>
      <c r="AE194" s="18" t="str">
        <f t="shared" si="61"/>
        <v/>
      </c>
      <c r="AF194" s="18" t="str">
        <f t="shared" si="62"/>
        <v/>
      </c>
      <c r="AG194" s="21" t="str">
        <f t="shared" si="67"/>
        <v/>
      </c>
      <c r="AH194" s="18" t="str">
        <f t="shared" si="63"/>
        <v/>
      </c>
    </row>
    <row r="195" spans="1:34" x14ac:dyDescent="0.15">
      <c r="A195" s="36" t="str">
        <f t="shared" si="68"/>
        <v/>
      </c>
      <c r="B195" s="15"/>
      <c r="C195" s="36" t="str">
        <f t="shared" si="71"/>
        <v/>
      </c>
      <c r="D195" s="37" t="str">
        <f t="shared" si="72"/>
        <v/>
      </c>
      <c r="E195" s="38"/>
      <c r="F195" s="38"/>
      <c r="G195" s="38"/>
      <c r="H195" s="38"/>
      <c r="I195" s="38"/>
      <c r="J195" s="38"/>
      <c r="K195" s="38"/>
      <c r="L195" s="38"/>
      <c r="M195" s="19" t="str">
        <f t="shared" si="64"/>
        <v/>
      </c>
      <c r="N195" s="20" t="str">
        <f t="shared" si="65"/>
        <v/>
      </c>
      <c r="P195" s="17" t="str">
        <f t="shared" si="49"/>
        <v/>
      </c>
      <c r="Q195" s="17"/>
      <c r="R195" s="18" t="str">
        <f t="shared" si="50"/>
        <v/>
      </c>
      <c r="S195" s="18" t="str">
        <f t="shared" si="51"/>
        <v/>
      </c>
      <c r="T195" s="18" t="str">
        <f t="shared" si="52"/>
        <v/>
      </c>
      <c r="U195" s="18" t="str">
        <f t="shared" si="53"/>
        <v/>
      </c>
      <c r="V195" s="18" t="str">
        <f t="shared" si="54"/>
        <v/>
      </c>
      <c r="W195" s="18" t="str">
        <f t="shared" si="55"/>
        <v/>
      </c>
      <c r="X195" s="18" t="str">
        <f t="shared" si="56"/>
        <v/>
      </c>
      <c r="Y195" s="18" t="str">
        <f t="shared" si="57"/>
        <v/>
      </c>
      <c r="Z195" s="18"/>
      <c r="AA195" s="18" t="str">
        <f t="shared" si="66"/>
        <v/>
      </c>
      <c r="AB195" s="18" t="str">
        <f t="shared" si="58"/>
        <v/>
      </c>
      <c r="AC195" s="18" t="str">
        <f t="shared" si="59"/>
        <v/>
      </c>
      <c r="AD195" s="18" t="str">
        <f t="shared" si="60"/>
        <v/>
      </c>
      <c r="AE195" s="18" t="str">
        <f t="shared" si="61"/>
        <v/>
      </c>
      <c r="AF195" s="18" t="str">
        <f t="shared" si="62"/>
        <v/>
      </c>
      <c r="AG195" s="21" t="str">
        <f t="shared" si="67"/>
        <v/>
      </c>
      <c r="AH195" s="18" t="str">
        <f t="shared" si="63"/>
        <v/>
      </c>
    </row>
    <row r="196" spans="1:34" x14ac:dyDescent="0.15">
      <c r="A196" s="36" t="str">
        <f t="shared" si="68"/>
        <v/>
      </c>
      <c r="B196" s="15"/>
      <c r="C196" s="36" t="str">
        <f t="shared" si="71"/>
        <v/>
      </c>
      <c r="D196" s="37" t="str">
        <f t="shared" si="72"/>
        <v/>
      </c>
      <c r="E196" s="38"/>
      <c r="F196" s="38"/>
      <c r="G196" s="38"/>
      <c r="H196" s="38"/>
      <c r="I196" s="38"/>
      <c r="J196" s="38"/>
      <c r="K196" s="38"/>
      <c r="L196" s="38"/>
      <c r="M196" s="19" t="str">
        <f t="shared" si="64"/>
        <v/>
      </c>
      <c r="N196" s="20" t="str">
        <f t="shared" si="65"/>
        <v/>
      </c>
      <c r="P196" s="17" t="str">
        <f t="shared" si="49"/>
        <v/>
      </c>
      <c r="Q196" s="17"/>
      <c r="R196" s="18" t="str">
        <f t="shared" si="50"/>
        <v/>
      </c>
      <c r="S196" s="18" t="str">
        <f t="shared" si="51"/>
        <v/>
      </c>
      <c r="T196" s="18" t="str">
        <f t="shared" si="52"/>
        <v/>
      </c>
      <c r="U196" s="18" t="str">
        <f t="shared" si="53"/>
        <v/>
      </c>
      <c r="V196" s="18" t="str">
        <f t="shared" si="54"/>
        <v/>
      </c>
      <c r="W196" s="18" t="str">
        <f t="shared" si="55"/>
        <v/>
      </c>
      <c r="X196" s="18" t="str">
        <f t="shared" si="56"/>
        <v/>
      </c>
      <c r="Y196" s="18" t="str">
        <f t="shared" si="57"/>
        <v/>
      </c>
      <c r="Z196" s="18"/>
      <c r="AA196" s="18" t="str">
        <f t="shared" si="66"/>
        <v/>
      </c>
      <c r="AB196" s="18" t="str">
        <f t="shared" si="58"/>
        <v/>
      </c>
      <c r="AC196" s="18" t="str">
        <f t="shared" si="59"/>
        <v/>
      </c>
      <c r="AD196" s="18" t="str">
        <f t="shared" si="60"/>
        <v/>
      </c>
      <c r="AE196" s="18" t="str">
        <f t="shared" si="61"/>
        <v/>
      </c>
      <c r="AF196" s="18" t="str">
        <f t="shared" si="62"/>
        <v/>
      </c>
      <c r="AG196" s="21" t="str">
        <f t="shared" si="67"/>
        <v/>
      </c>
      <c r="AH196" s="18" t="str">
        <f t="shared" si="63"/>
        <v/>
      </c>
    </row>
    <row r="197" spans="1:34" x14ac:dyDescent="0.15">
      <c r="A197" s="36" t="str">
        <f t="shared" si="68"/>
        <v/>
      </c>
      <c r="B197" s="15"/>
      <c r="C197" s="36" t="str">
        <f t="shared" si="71"/>
        <v/>
      </c>
      <c r="D197" s="37" t="str">
        <f t="shared" si="72"/>
        <v/>
      </c>
      <c r="E197" s="38"/>
      <c r="F197" s="38"/>
      <c r="G197" s="38"/>
      <c r="H197" s="38"/>
      <c r="I197" s="38"/>
      <c r="J197" s="38"/>
      <c r="K197" s="38"/>
      <c r="L197" s="38"/>
      <c r="M197" s="19" t="str">
        <f t="shared" si="64"/>
        <v/>
      </c>
      <c r="N197" s="20" t="str">
        <f t="shared" si="65"/>
        <v/>
      </c>
      <c r="P197" s="17" t="str">
        <f t="shared" si="49"/>
        <v/>
      </c>
      <c r="Q197" s="17"/>
      <c r="R197" s="18" t="str">
        <f t="shared" si="50"/>
        <v/>
      </c>
      <c r="S197" s="18" t="str">
        <f t="shared" si="51"/>
        <v/>
      </c>
      <c r="T197" s="18" t="str">
        <f t="shared" si="52"/>
        <v/>
      </c>
      <c r="U197" s="18" t="str">
        <f t="shared" si="53"/>
        <v/>
      </c>
      <c r="V197" s="18" t="str">
        <f t="shared" si="54"/>
        <v/>
      </c>
      <c r="W197" s="18" t="str">
        <f t="shared" si="55"/>
        <v/>
      </c>
      <c r="X197" s="18" t="str">
        <f t="shared" si="56"/>
        <v/>
      </c>
      <c r="Y197" s="18" t="str">
        <f t="shared" si="57"/>
        <v/>
      </c>
      <c r="Z197" s="18"/>
      <c r="AA197" s="18" t="str">
        <f t="shared" si="66"/>
        <v/>
      </c>
      <c r="AB197" s="18" t="str">
        <f t="shared" si="58"/>
        <v/>
      </c>
      <c r="AC197" s="18" t="str">
        <f t="shared" si="59"/>
        <v/>
      </c>
      <c r="AD197" s="18" t="str">
        <f t="shared" si="60"/>
        <v/>
      </c>
      <c r="AE197" s="18" t="str">
        <f t="shared" si="61"/>
        <v/>
      </c>
      <c r="AF197" s="18" t="str">
        <f t="shared" si="62"/>
        <v/>
      </c>
      <c r="AG197" s="21" t="str">
        <f t="shared" si="67"/>
        <v/>
      </c>
      <c r="AH197" s="18" t="str">
        <f t="shared" si="63"/>
        <v/>
      </c>
    </row>
    <row r="198" spans="1:34" x14ac:dyDescent="0.15">
      <c r="A198" s="36" t="str">
        <f t="shared" si="68"/>
        <v/>
      </c>
      <c r="B198" s="15"/>
      <c r="C198" s="36" t="str">
        <f t="shared" si="71"/>
        <v/>
      </c>
      <c r="D198" s="37" t="str">
        <f t="shared" si="72"/>
        <v/>
      </c>
      <c r="E198" s="38"/>
      <c r="F198" s="38"/>
      <c r="G198" s="38"/>
      <c r="H198" s="38"/>
      <c r="I198" s="38"/>
      <c r="J198" s="38"/>
      <c r="K198" s="38"/>
      <c r="L198" s="38"/>
      <c r="M198" s="19" t="str">
        <f t="shared" si="64"/>
        <v/>
      </c>
      <c r="N198" s="20" t="str">
        <f t="shared" si="65"/>
        <v/>
      </c>
      <c r="P198" s="17" t="str">
        <f t="shared" ref="P198:P205" si="73">IF(E198&lt;&gt;"",ROUND(E198,0),"")</f>
        <v/>
      </c>
      <c r="Q198" s="17"/>
      <c r="R198" s="18" t="str">
        <f t="shared" ref="R198:R205" si="74">IF(E198&lt;&gt;"",M$5+P198/34/24,"")</f>
        <v/>
      </c>
      <c r="S198" s="18" t="str">
        <f t="shared" ref="S198:S205" si="75">IF(E198&lt;&gt;"",M$5+200/34/24+(P198-200)/32/24,"")</f>
        <v/>
      </c>
      <c r="T198" s="18" t="str">
        <f t="shared" ref="T198:T205" si="76">IF(E198&lt;&gt;"",M$5+200/34/24+200/32/24+(P198-400)/30/24,"")</f>
        <v/>
      </c>
      <c r="U198" s="18" t="str">
        <f t="shared" ref="U198:U205" si="77">IF(E198&lt;&gt;"",M$5+200/34/24+200/32/24+200/30/24+(P198-600)/28/24,"")</f>
        <v/>
      </c>
      <c r="V198" s="18" t="str">
        <f t="shared" ref="V198:V205" si="78">IF(E198&lt;&gt;"",M$5+200/34/24+200/32/24+200/30/24+400/28/24+(P198-1000)/26/24,"")</f>
        <v/>
      </c>
      <c r="W198" s="18" t="str">
        <f t="shared" ref="W198:W205" si="79">IF(E198&lt;&gt;"",M$5+200/34/24+200/32/24+200/30/24+400/28/24+200/26/24+(P198-1200)/25/24,"")</f>
        <v/>
      </c>
      <c r="X198" s="18" t="str">
        <f t="shared" ref="X198:X205" si="80">IF(E198&lt;&gt;"",M$5+200/34/24+200/32/24+200/30/24+400/28/24+200/26/24+600/25/24+(P198-1800)/23/24,"")</f>
        <v/>
      </c>
      <c r="Y198" s="18" t="str">
        <f t="shared" ref="Y198:Y205" si="81">IF(E198&lt;&gt;"",MAX(R198:X198)*24*60/24/60+1/120/24,"")</f>
        <v/>
      </c>
      <c r="Z198" s="18"/>
      <c r="AA198" s="18" t="str">
        <f t="shared" si="66"/>
        <v/>
      </c>
      <c r="AB198" s="18" t="str">
        <f t="shared" ref="AB198:AB205" si="82">IF(E198&lt;&gt;"",M$5+4/24+(P198-60)/15/24,"")</f>
        <v/>
      </c>
      <c r="AC198" s="18" t="str">
        <f t="shared" ref="AC198:AC205" si="83">IF(E198&lt;&gt;"",M$5+600/15/24+(P198-600)/11.428/24,"")</f>
        <v/>
      </c>
      <c r="AD198" s="18" t="str">
        <f t="shared" ref="AD198:AD205" si="84">IF(E198&lt;&gt;"",M$5+600/15/24+400/11.428/24+200/13.333/24+(P198-1200)/13.333/24,"")</f>
        <v/>
      </c>
      <c r="AE198" s="18" t="str">
        <f t="shared" ref="AE198:AE205" si="85">IF(E198&lt;&gt;"",M$5+600/15/24+400/11.428/24+200/13.333/24+200/13.333/24+(P198-1400)/10/24,"")</f>
        <v/>
      </c>
      <c r="AF198" s="18" t="str">
        <f t="shared" ref="AF198:AF205" si="86">IF(E198&lt;&gt;"",M$5+600/15/24+400/11.428/24+200/13.333/24+200/13.333/24+400/10/24+(P198-1800)/9/24,"")</f>
        <v/>
      </c>
      <c r="AG198" s="21" t="str">
        <f t="shared" si="67"/>
        <v/>
      </c>
      <c r="AH198" s="18" t="str">
        <f t="shared" ref="AH198:AH205" si="87">IF(P198&lt;=60,AA198,AG198)</f>
        <v/>
      </c>
    </row>
    <row r="199" spans="1:34" x14ac:dyDescent="0.15">
      <c r="A199" s="36" t="str">
        <f t="shared" si="68"/>
        <v/>
      </c>
      <c r="B199" s="15"/>
      <c r="C199" s="36" t="str">
        <f t="shared" si="71"/>
        <v/>
      </c>
      <c r="D199" s="37" t="str">
        <f t="shared" si="72"/>
        <v/>
      </c>
      <c r="E199" s="38"/>
      <c r="F199" s="38"/>
      <c r="G199" s="38"/>
      <c r="H199" s="38"/>
      <c r="I199" s="38"/>
      <c r="J199" s="38"/>
      <c r="K199" s="38"/>
      <c r="L199" s="38"/>
      <c r="M199" s="19" t="str">
        <f t="shared" ref="M199:M205" si="88">IF(B199="finish",$M$5+$AL$10,IF(B199&lt;&gt;"",Y199,""))</f>
        <v/>
      </c>
      <c r="N199" s="20" t="str">
        <f t="shared" ref="N199:N205" si="89">IF(B199="finish",M$5+AL$11,IF(B199&lt;&gt;"",AH199,""))</f>
        <v/>
      </c>
      <c r="P199" s="17" t="str">
        <f t="shared" si="73"/>
        <v/>
      </c>
      <c r="Q199" s="17"/>
      <c r="R199" s="18" t="str">
        <f t="shared" si="74"/>
        <v/>
      </c>
      <c r="S199" s="18" t="str">
        <f t="shared" si="75"/>
        <v/>
      </c>
      <c r="T199" s="18" t="str">
        <f t="shared" si="76"/>
        <v/>
      </c>
      <c r="U199" s="18" t="str">
        <f t="shared" si="77"/>
        <v/>
      </c>
      <c r="V199" s="18" t="str">
        <f t="shared" si="78"/>
        <v/>
      </c>
      <c r="W199" s="18" t="str">
        <f t="shared" si="79"/>
        <v/>
      </c>
      <c r="X199" s="18" t="str">
        <f t="shared" si="80"/>
        <v/>
      </c>
      <c r="Y199" s="18" t="str">
        <f t="shared" si="81"/>
        <v/>
      </c>
      <c r="Z199" s="18"/>
      <c r="AA199" s="18" t="str">
        <f t="shared" ref="AA199:AA205" si="90">IF(E199&lt;&gt;"",(AA$5+P199/20/24)+1/120/24,"")</f>
        <v/>
      </c>
      <c r="AB199" s="18" t="str">
        <f t="shared" si="82"/>
        <v/>
      </c>
      <c r="AC199" s="18" t="str">
        <f t="shared" si="83"/>
        <v/>
      </c>
      <c r="AD199" s="18" t="str">
        <f t="shared" si="84"/>
        <v/>
      </c>
      <c r="AE199" s="18" t="str">
        <f t="shared" si="85"/>
        <v/>
      </c>
      <c r="AF199" s="18" t="str">
        <f t="shared" si="86"/>
        <v/>
      </c>
      <c r="AG199" s="21" t="str">
        <f t="shared" ref="AG199:AG205" si="91">IF(E199&lt;&gt;"",IF(P199&lt;1000,MAX(AB199:AC199),MAX(AD199:AF199))+1/120/24,"")</f>
        <v/>
      </c>
      <c r="AH199" s="18" t="str">
        <f t="shared" si="87"/>
        <v/>
      </c>
    </row>
    <row r="200" spans="1:34" x14ac:dyDescent="0.15">
      <c r="A200" s="36" t="str">
        <f t="shared" ref="A200:A205" si="92">IF(E200&lt;&gt;"",A199+1,"")</f>
        <v/>
      </c>
      <c r="B200" s="15"/>
      <c r="C200" s="36" t="str">
        <f t="shared" si="71"/>
        <v/>
      </c>
      <c r="D200" s="37" t="str">
        <f t="shared" si="72"/>
        <v/>
      </c>
      <c r="E200" s="38"/>
      <c r="F200" s="38"/>
      <c r="G200" s="38"/>
      <c r="H200" s="38"/>
      <c r="I200" s="38"/>
      <c r="J200" s="38"/>
      <c r="K200" s="38"/>
      <c r="L200" s="38"/>
      <c r="M200" s="19" t="str">
        <f t="shared" si="88"/>
        <v/>
      </c>
      <c r="N200" s="20" t="str">
        <f t="shared" si="89"/>
        <v/>
      </c>
      <c r="P200" s="17" t="str">
        <f t="shared" si="73"/>
        <v/>
      </c>
      <c r="Q200" s="17"/>
      <c r="R200" s="18" t="str">
        <f t="shared" si="74"/>
        <v/>
      </c>
      <c r="S200" s="18" t="str">
        <f t="shared" si="75"/>
        <v/>
      </c>
      <c r="T200" s="18" t="str">
        <f t="shared" si="76"/>
        <v/>
      </c>
      <c r="U200" s="18" t="str">
        <f t="shared" si="77"/>
        <v/>
      </c>
      <c r="V200" s="18" t="str">
        <f t="shared" si="78"/>
        <v/>
      </c>
      <c r="W200" s="18" t="str">
        <f t="shared" si="79"/>
        <v/>
      </c>
      <c r="X200" s="18" t="str">
        <f t="shared" si="80"/>
        <v/>
      </c>
      <c r="Y200" s="18" t="str">
        <f t="shared" si="81"/>
        <v/>
      </c>
      <c r="Z200" s="18"/>
      <c r="AA200" s="18" t="str">
        <f t="shared" si="90"/>
        <v/>
      </c>
      <c r="AB200" s="18" t="str">
        <f t="shared" si="82"/>
        <v/>
      </c>
      <c r="AC200" s="18" t="str">
        <f t="shared" si="83"/>
        <v/>
      </c>
      <c r="AD200" s="18" t="str">
        <f t="shared" si="84"/>
        <v/>
      </c>
      <c r="AE200" s="18" t="str">
        <f t="shared" si="85"/>
        <v/>
      </c>
      <c r="AF200" s="18" t="str">
        <f t="shared" si="86"/>
        <v/>
      </c>
      <c r="AG200" s="21" t="str">
        <f t="shared" si="91"/>
        <v/>
      </c>
      <c r="AH200" s="18" t="str">
        <f t="shared" si="87"/>
        <v/>
      </c>
    </row>
    <row r="201" spans="1:34" x14ac:dyDescent="0.15">
      <c r="A201" s="36" t="str">
        <f t="shared" si="92"/>
        <v/>
      </c>
      <c r="B201" s="15"/>
      <c r="C201" s="36" t="str">
        <f t="shared" si="71"/>
        <v/>
      </c>
      <c r="D201" s="37" t="str">
        <f t="shared" si="72"/>
        <v/>
      </c>
      <c r="E201" s="38"/>
      <c r="F201" s="38"/>
      <c r="G201" s="38"/>
      <c r="H201" s="38"/>
      <c r="I201" s="38"/>
      <c r="J201" s="38"/>
      <c r="K201" s="38"/>
      <c r="L201" s="38"/>
      <c r="M201" s="19" t="str">
        <f t="shared" si="88"/>
        <v/>
      </c>
      <c r="N201" s="20" t="str">
        <f t="shared" si="89"/>
        <v/>
      </c>
      <c r="P201" s="17" t="str">
        <f t="shared" si="73"/>
        <v/>
      </c>
      <c r="Q201" s="17"/>
      <c r="R201" s="18" t="str">
        <f t="shared" si="74"/>
        <v/>
      </c>
      <c r="S201" s="18" t="str">
        <f t="shared" si="75"/>
        <v/>
      </c>
      <c r="T201" s="18" t="str">
        <f t="shared" si="76"/>
        <v/>
      </c>
      <c r="U201" s="18" t="str">
        <f t="shared" si="77"/>
        <v/>
      </c>
      <c r="V201" s="18" t="str">
        <f t="shared" si="78"/>
        <v/>
      </c>
      <c r="W201" s="18" t="str">
        <f t="shared" si="79"/>
        <v/>
      </c>
      <c r="X201" s="18" t="str">
        <f t="shared" si="80"/>
        <v/>
      </c>
      <c r="Y201" s="18" t="str">
        <f t="shared" si="81"/>
        <v/>
      </c>
      <c r="Z201" s="18"/>
      <c r="AA201" s="18" t="str">
        <f t="shared" si="90"/>
        <v/>
      </c>
      <c r="AB201" s="18" t="str">
        <f t="shared" si="82"/>
        <v/>
      </c>
      <c r="AC201" s="18" t="str">
        <f t="shared" si="83"/>
        <v/>
      </c>
      <c r="AD201" s="18" t="str">
        <f t="shared" si="84"/>
        <v/>
      </c>
      <c r="AE201" s="18" t="str">
        <f t="shared" si="85"/>
        <v/>
      </c>
      <c r="AF201" s="18" t="str">
        <f t="shared" si="86"/>
        <v/>
      </c>
      <c r="AG201" s="21" t="str">
        <f t="shared" si="91"/>
        <v/>
      </c>
      <c r="AH201" s="18" t="str">
        <f t="shared" si="87"/>
        <v/>
      </c>
    </row>
    <row r="202" spans="1:34" x14ac:dyDescent="0.15">
      <c r="A202" s="36" t="str">
        <f t="shared" si="92"/>
        <v/>
      </c>
      <c r="B202" s="15"/>
      <c r="C202" s="36" t="str">
        <f t="shared" si="71"/>
        <v/>
      </c>
      <c r="D202" s="37" t="str">
        <f t="shared" si="72"/>
        <v/>
      </c>
      <c r="E202" s="38"/>
      <c r="F202" s="38"/>
      <c r="G202" s="38"/>
      <c r="H202" s="38"/>
      <c r="I202" s="38"/>
      <c r="J202" s="38"/>
      <c r="K202" s="38"/>
      <c r="L202" s="38"/>
      <c r="M202" s="19" t="str">
        <f t="shared" si="88"/>
        <v/>
      </c>
      <c r="N202" s="20" t="str">
        <f t="shared" si="89"/>
        <v/>
      </c>
      <c r="P202" s="17" t="str">
        <f t="shared" si="73"/>
        <v/>
      </c>
      <c r="Q202" s="17"/>
      <c r="R202" s="18" t="str">
        <f t="shared" si="74"/>
        <v/>
      </c>
      <c r="S202" s="18" t="str">
        <f t="shared" si="75"/>
        <v/>
      </c>
      <c r="T202" s="18" t="str">
        <f t="shared" si="76"/>
        <v/>
      </c>
      <c r="U202" s="18" t="str">
        <f t="shared" si="77"/>
        <v/>
      </c>
      <c r="V202" s="18" t="str">
        <f t="shared" si="78"/>
        <v/>
      </c>
      <c r="W202" s="18" t="str">
        <f t="shared" si="79"/>
        <v/>
      </c>
      <c r="X202" s="18" t="str">
        <f t="shared" si="80"/>
        <v/>
      </c>
      <c r="Y202" s="18" t="str">
        <f t="shared" si="81"/>
        <v/>
      </c>
      <c r="Z202" s="18"/>
      <c r="AA202" s="18" t="str">
        <f t="shared" si="90"/>
        <v/>
      </c>
      <c r="AB202" s="18" t="str">
        <f t="shared" si="82"/>
        <v/>
      </c>
      <c r="AC202" s="18" t="str">
        <f t="shared" si="83"/>
        <v/>
      </c>
      <c r="AD202" s="18" t="str">
        <f t="shared" si="84"/>
        <v/>
      </c>
      <c r="AE202" s="18" t="str">
        <f t="shared" si="85"/>
        <v/>
      </c>
      <c r="AF202" s="18" t="str">
        <f t="shared" si="86"/>
        <v/>
      </c>
      <c r="AG202" s="21" t="str">
        <f t="shared" si="91"/>
        <v/>
      </c>
      <c r="AH202" s="18" t="str">
        <f t="shared" si="87"/>
        <v/>
      </c>
    </row>
    <row r="203" spans="1:34" x14ac:dyDescent="0.15">
      <c r="A203" s="36" t="str">
        <f t="shared" si="92"/>
        <v/>
      </c>
      <c r="B203" s="15"/>
      <c r="C203" s="36" t="str">
        <f t="shared" si="71"/>
        <v/>
      </c>
      <c r="D203" s="37" t="str">
        <f t="shared" si="72"/>
        <v/>
      </c>
      <c r="E203" s="38"/>
      <c r="F203" s="38"/>
      <c r="G203" s="38"/>
      <c r="H203" s="38"/>
      <c r="I203" s="38"/>
      <c r="J203" s="38"/>
      <c r="K203" s="38"/>
      <c r="L203" s="38"/>
      <c r="M203" s="19" t="str">
        <f t="shared" si="88"/>
        <v/>
      </c>
      <c r="N203" s="20" t="str">
        <f t="shared" si="89"/>
        <v/>
      </c>
      <c r="P203" s="17" t="str">
        <f t="shared" si="73"/>
        <v/>
      </c>
      <c r="Q203" s="17"/>
      <c r="R203" s="18" t="str">
        <f t="shared" si="74"/>
        <v/>
      </c>
      <c r="S203" s="18" t="str">
        <f t="shared" si="75"/>
        <v/>
      </c>
      <c r="T203" s="18" t="str">
        <f t="shared" si="76"/>
        <v/>
      </c>
      <c r="U203" s="18" t="str">
        <f t="shared" si="77"/>
        <v/>
      </c>
      <c r="V203" s="18" t="str">
        <f t="shared" si="78"/>
        <v/>
      </c>
      <c r="W203" s="18" t="str">
        <f t="shared" si="79"/>
        <v/>
      </c>
      <c r="X203" s="18" t="str">
        <f t="shared" si="80"/>
        <v/>
      </c>
      <c r="Y203" s="18" t="str">
        <f t="shared" si="81"/>
        <v/>
      </c>
      <c r="Z203" s="18"/>
      <c r="AA203" s="18" t="str">
        <f t="shared" si="90"/>
        <v/>
      </c>
      <c r="AB203" s="18" t="str">
        <f t="shared" si="82"/>
        <v/>
      </c>
      <c r="AC203" s="18" t="str">
        <f t="shared" si="83"/>
        <v/>
      </c>
      <c r="AD203" s="18" t="str">
        <f t="shared" si="84"/>
        <v/>
      </c>
      <c r="AE203" s="18" t="str">
        <f t="shared" si="85"/>
        <v/>
      </c>
      <c r="AF203" s="18" t="str">
        <f t="shared" si="86"/>
        <v/>
      </c>
      <c r="AG203" s="21" t="str">
        <f t="shared" si="91"/>
        <v/>
      </c>
      <c r="AH203" s="18" t="str">
        <f t="shared" si="87"/>
        <v/>
      </c>
    </row>
    <row r="204" spans="1:34" x14ac:dyDescent="0.15">
      <c r="A204" s="36" t="str">
        <f t="shared" si="92"/>
        <v/>
      </c>
      <c r="B204" s="15"/>
      <c r="C204" s="36" t="str">
        <f t="shared" si="71"/>
        <v/>
      </c>
      <c r="D204" s="37" t="str">
        <f t="shared" si="72"/>
        <v/>
      </c>
      <c r="E204" s="38"/>
      <c r="F204" s="38"/>
      <c r="G204" s="38"/>
      <c r="H204" s="38"/>
      <c r="I204" s="38"/>
      <c r="J204" s="38"/>
      <c r="K204" s="38"/>
      <c r="L204" s="38"/>
      <c r="M204" s="19" t="str">
        <f t="shared" si="88"/>
        <v/>
      </c>
      <c r="N204" s="20" t="str">
        <f t="shared" si="89"/>
        <v/>
      </c>
      <c r="P204" s="17" t="str">
        <f t="shared" si="73"/>
        <v/>
      </c>
      <c r="Q204" s="17"/>
      <c r="R204" s="18" t="str">
        <f t="shared" si="74"/>
        <v/>
      </c>
      <c r="S204" s="18" t="str">
        <f t="shared" si="75"/>
        <v/>
      </c>
      <c r="T204" s="18" t="str">
        <f t="shared" si="76"/>
        <v/>
      </c>
      <c r="U204" s="18" t="str">
        <f t="shared" si="77"/>
        <v/>
      </c>
      <c r="V204" s="18" t="str">
        <f t="shared" si="78"/>
        <v/>
      </c>
      <c r="W204" s="18" t="str">
        <f t="shared" si="79"/>
        <v/>
      </c>
      <c r="X204" s="18" t="str">
        <f t="shared" si="80"/>
        <v/>
      </c>
      <c r="Y204" s="18" t="str">
        <f t="shared" si="81"/>
        <v/>
      </c>
      <c r="Z204" s="18"/>
      <c r="AA204" s="18" t="str">
        <f t="shared" si="90"/>
        <v/>
      </c>
      <c r="AB204" s="18" t="str">
        <f t="shared" si="82"/>
        <v/>
      </c>
      <c r="AC204" s="18" t="str">
        <f t="shared" si="83"/>
        <v/>
      </c>
      <c r="AD204" s="18" t="str">
        <f t="shared" si="84"/>
        <v/>
      </c>
      <c r="AE204" s="18" t="str">
        <f t="shared" si="85"/>
        <v/>
      </c>
      <c r="AF204" s="18" t="str">
        <f t="shared" si="86"/>
        <v/>
      </c>
      <c r="AG204" s="21" t="str">
        <f t="shared" si="91"/>
        <v/>
      </c>
      <c r="AH204" s="18" t="str">
        <f t="shared" si="87"/>
        <v/>
      </c>
    </row>
    <row r="205" spans="1:34" x14ac:dyDescent="0.15">
      <c r="A205" s="36" t="str">
        <f t="shared" si="92"/>
        <v/>
      </c>
      <c r="B205" s="15"/>
      <c r="C205" s="36" t="str">
        <f t="shared" si="71"/>
        <v/>
      </c>
      <c r="D205" s="37" t="str">
        <f t="shared" si="72"/>
        <v/>
      </c>
      <c r="E205" s="38"/>
      <c r="F205" s="38"/>
      <c r="G205" s="38"/>
      <c r="H205" s="38"/>
      <c r="I205" s="38"/>
      <c r="J205" s="38"/>
      <c r="K205" s="38"/>
      <c r="L205" s="38"/>
      <c r="M205" s="19" t="str">
        <f t="shared" si="88"/>
        <v/>
      </c>
      <c r="N205" s="20" t="str">
        <f t="shared" si="89"/>
        <v/>
      </c>
      <c r="P205" s="17" t="str">
        <f t="shared" si="73"/>
        <v/>
      </c>
      <c r="Q205" s="17"/>
      <c r="R205" s="18" t="str">
        <f t="shared" si="74"/>
        <v/>
      </c>
      <c r="S205" s="18" t="str">
        <f t="shared" si="75"/>
        <v/>
      </c>
      <c r="T205" s="18" t="str">
        <f t="shared" si="76"/>
        <v/>
      </c>
      <c r="U205" s="18" t="str">
        <f t="shared" si="77"/>
        <v/>
      </c>
      <c r="V205" s="18" t="str">
        <f t="shared" si="78"/>
        <v/>
      </c>
      <c r="W205" s="18" t="str">
        <f t="shared" si="79"/>
        <v/>
      </c>
      <c r="X205" s="18" t="str">
        <f t="shared" si="80"/>
        <v/>
      </c>
      <c r="Y205" s="18" t="str">
        <f t="shared" si="81"/>
        <v/>
      </c>
      <c r="Z205" s="18"/>
      <c r="AA205" s="18" t="str">
        <f t="shared" si="90"/>
        <v/>
      </c>
      <c r="AB205" s="18" t="str">
        <f t="shared" si="82"/>
        <v/>
      </c>
      <c r="AC205" s="18" t="str">
        <f t="shared" si="83"/>
        <v/>
      </c>
      <c r="AD205" s="18" t="str">
        <f t="shared" si="84"/>
        <v/>
      </c>
      <c r="AE205" s="18" t="str">
        <f t="shared" si="85"/>
        <v/>
      </c>
      <c r="AF205" s="18" t="str">
        <f t="shared" si="86"/>
        <v/>
      </c>
      <c r="AG205" s="21" t="str">
        <f t="shared" si="91"/>
        <v/>
      </c>
      <c r="AH205" s="18" t="str">
        <f t="shared" si="87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5"/>
  <sheetViews>
    <sheetView tabSelected="1" view="pageBreakPreview" zoomScaleNormal="100" zoomScaleSheetLayoutView="100" workbookViewId="0">
      <selection activeCell="F28" sqref="F28"/>
    </sheetView>
  </sheetViews>
  <sheetFormatPr defaultColWidth="9" defaultRowHeight="13.5" x14ac:dyDescent="0.15"/>
  <cols>
    <col min="1" max="1" width="5.375" style="1" bestFit="1" customWidth="1"/>
    <col min="2" max="2" width="5.25" style="1" bestFit="1" customWidth="1"/>
    <col min="3" max="3" width="5.375" style="1" bestFit="1" customWidth="1"/>
    <col min="4" max="4" width="6.5" style="1" bestFit="1" customWidth="1"/>
    <col min="5" max="5" width="7.5" style="1" bestFit="1" customWidth="1"/>
    <col min="6" max="6" width="29.375" style="1" bestFit="1" customWidth="1"/>
    <col min="7" max="7" width="5.25" style="1" bestFit="1" customWidth="1"/>
    <col min="8" max="8" width="11" style="1" bestFit="1" customWidth="1"/>
    <col min="9" max="9" width="4.375" style="1" bestFit="1" customWidth="1"/>
    <col min="10" max="10" width="5.75" style="1" bestFit="1" customWidth="1"/>
    <col min="11" max="11" width="23.375" style="3" customWidth="1"/>
    <col min="12" max="12" width="30.25" style="1" customWidth="1"/>
    <col min="13" max="14" width="8.875" style="1" bestFit="1" customWidth="1"/>
    <col min="15" max="15" width="2.625" style="1" customWidth="1"/>
    <col min="16" max="16384" width="9" style="1"/>
  </cols>
  <sheetData>
    <row r="1" spans="1:14" x14ac:dyDescent="0.15">
      <c r="A1" s="27" t="s">
        <v>0</v>
      </c>
      <c r="B1" s="51" t="s">
        <v>1</v>
      </c>
      <c r="C1" s="51"/>
      <c r="D1" s="27" t="s">
        <v>2</v>
      </c>
      <c r="E1" s="27" t="s">
        <v>3</v>
      </c>
      <c r="F1" s="51" t="s">
        <v>4</v>
      </c>
      <c r="G1" s="51"/>
      <c r="H1" s="27" t="s">
        <v>5</v>
      </c>
      <c r="I1" s="2"/>
      <c r="J1" s="2"/>
      <c r="K1" s="2"/>
      <c r="L1" s="8" t="s">
        <v>195</v>
      </c>
      <c r="M1" s="9" t="s">
        <v>196</v>
      </c>
      <c r="N1" s="10" t="s">
        <v>197</v>
      </c>
    </row>
    <row r="2" spans="1:14" x14ac:dyDescent="0.15">
      <c r="A2" s="27" t="str">
        <f>CONCATENATE("ver.",キューシート計算用!A2)</f>
        <v>ver.1.4</v>
      </c>
      <c r="B2" s="52" t="str">
        <f>キューシート計算用!B2</f>
        <v>2020.3.9</v>
      </c>
      <c r="C2" s="53"/>
      <c r="D2" s="27" t="str">
        <f>キューシート計算用!D2</f>
        <v>3/14</v>
      </c>
      <c r="E2" s="27">
        <f>キューシート計算用!E2</f>
        <v>200</v>
      </c>
      <c r="F2" s="51" t="str">
        <f>キューシート計算用!F2</f>
        <v>那珂湊</v>
      </c>
      <c r="G2" s="51"/>
      <c r="H2" s="7">
        <f>キューシート計算用!G2</f>
        <v>0.29166666666666669</v>
      </c>
      <c r="I2" s="2"/>
      <c r="J2" s="2"/>
      <c r="K2" s="2"/>
      <c r="L2" s="2"/>
      <c r="M2" s="11" t="s">
        <v>198</v>
      </c>
      <c r="N2" s="26" t="s">
        <v>199</v>
      </c>
    </row>
    <row r="4" spans="1:14" x14ac:dyDescent="0.15">
      <c r="A4" s="27" t="s">
        <v>18</v>
      </c>
      <c r="B4" s="27" t="s">
        <v>19</v>
      </c>
      <c r="C4" s="27" t="s">
        <v>20</v>
      </c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7" t="s">
        <v>26</v>
      </c>
      <c r="J4" s="27" t="s">
        <v>27</v>
      </c>
      <c r="K4" s="27" t="s">
        <v>28</v>
      </c>
      <c r="L4" s="27" t="s">
        <v>29</v>
      </c>
      <c r="M4" s="27" t="s">
        <v>30</v>
      </c>
      <c r="N4" s="27" t="s">
        <v>31</v>
      </c>
    </row>
    <row r="5" spans="1:14" x14ac:dyDescent="0.15">
      <c r="A5" s="27">
        <f>IF(キューシート計算用!A5&lt;&gt;"",キューシート計算用!A5,"")</f>
        <v>1</v>
      </c>
      <c r="B5" s="27" t="str">
        <f>IF(キューシート計算用!B5&lt;&gt;"",キューシート計算用!B5,"")</f>
        <v>start</v>
      </c>
      <c r="C5" s="27">
        <f>IF(キューシート計算用!C5&lt;&gt;"",キューシート計算用!C5,"")</f>
        <v>0</v>
      </c>
      <c r="D5" s="4">
        <f>IF(キューシート計算用!D5&lt;&gt;"",キューシート計算用!D5,"")</f>
        <v>0</v>
      </c>
      <c r="E5" s="4">
        <f>IF(キューシート計算用!E5&lt;&gt;"",キューシート計算用!E5,"")</f>
        <v>0</v>
      </c>
      <c r="F5" s="27" t="str">
        <f>IF(キューシート計算用!F5&lt;&gt;"",キューシート計算用!F5,"")</f>
        <v>森林公園駐車場</v>
      </c>
      <c r="G5" s="27" t="str">
        <f>IF(キューシート計算用!G5&lt;&gt;"",キューシート計算用!G5,"")</f>
        <v>┬</v>
      </c>
      <c r="H5" s="27" t="str">
        <f>IF(キューシート計算用!H5&lt;&gt;"",キューシート計算用!H5,"")</f>
        <v>右</v>
      </c>
      <c r="I5" s="27" t="str">
        <f>IF(キューシート計算用!I5&lt;&gt;"",キューシート計算用!I5,"")</f>
        <v/>
      </c>
      <c r="J5" s="27" t="str">
        <f>IF(キューシート計算用!J5&lt;&gt;"",キューシート計算用!J5,"")</f>
        <v/>
      </c>
      <c r="K5" s="5" t="str">
        <f>IF(キューシート計算用!K5&lt;&gt;"",キューシート計算用!K5,"")</f>
        <v/>
      </c>
      <c r="L5" s="25" t="str">
        <f>IF(キューシート計算用!L5&lt;&gt;"",キューシート計算用!L5,"")</f>
        <v/>
      </c>
      <c r="M5" s="6">
        <f>IF(キューシート計算用!M5&lt;&gt;"",キューシート計算用!M5,"")</f>
        <v>43904.291666666664</v>
      </c>
      <c r="N5" s="6">
        <f>IF(キューシート計算用!N5&lt;&gt;"",キューシート計算用!N5,"")</f>
        <v>43904.3125</v>
      </c>
    </row>
    <row r="6" spans="1:14" x14ac:dyDescent="0.15">
      <c r="A6" s="27">
        <f>IF(キューシート計算用!A6&lt;&gt;"",キューシート計算用!A6,"")</f>
        <v>2</v>
      </c>
      <c r="B6" s="27" t="str">
        <f>IF(キューシート計算用!B6&lt;&gt;"",キューシート計算用!B6,"")</f>
        <v/>
      </c>
      <c r="C6" s="27">
        <f>IF(キューシート計算用!C6&lt;&gt;"",キューシート計算用!C6,"")</f>
        <v>0.2</v>
      </c>
      <c r="D6" s="4">
        <f>IF(キューシート計算用!D6&lt;&gt;"",キューシート計算用!D6,"")</f>
        <v>0.2</v>
      </c>
      <c r="E6" s="4">
        <f>IF(キューシート計算用!E6&lt;&gt;"",キューシート計算用!E6,"")</f>
        <v>0.2</v>
      </c>
      <c r="F6" s="27" t="str">
        <f>IF(キューシート計算用!F6&lt;&gt;"",キューシート計算用!F6,"")</f>
        <v/>
      </c>
      <c r="G6" s="27" t="str">
        <f>IF(キューシート計算用!G6&lt;&gt;"",キューシート計算用!G6,"")</f>
        <v>┤</v>
      </c>
      <c r="H6" s="27" t="str">
        <f>IF(キューシート計算用!H6&lt;&gt;"",キューシート計算用!H6,"")</f>
        <v>左</v>
      </c>
      <c r="I6" s="27" t="str">
        <f>IF(キューシート計算用!I6&lt;&gt;"",キューシート計算用!I6,"")</f>
        <v/>
      </c>
      <c r="J6" s="27" t="str">
        <f>IF(キューシート計算用!J6&lt;&gt;"",キューシート計算用!J6,"")</f>
        <v/>
      </c>
      <c r="K6" s="5" t="str">
        <f>IF(キューシート計算用!K6&lt;&gt;"",キューシート計算用!K6,"")</f>
        <v/>
      </c>
      <c r="L6" s="25" t="str">
        <f>IF(キューシート計算用!L6&lt;&gt;"",キューシート計算用!L6,"")</f>
        <v/>
      </c>
      <c r="M6" s="6" t="str">
        <f>IF(キューシート計算用!M6&lt;&gt;"",キューシート計算用!M6,"")</f>
        <v/>
      </c>
      <c r="N6" s="6" t="str">
        <f>IF(キューシート計算用!N6&lt;&gt;"",キューシート計算用!N6,"")</f>
        <v/>
      </c>
    </row>
    <row r="7" spans="1:14" x14ac:dyDescent="0.15">
      <c r="A7" s="27">
        <f>IF(キューシート計算用!A7&lt;&gt;"",キューシート計算用!A7,"")</f>
        <v>3</v>
      </c>
      <c r="B7" s="27" t="str">
        <f>IF(キューシート計算用!B7&lt;&gt;"",キューシート計算用!B7,"")</f>
        <v/>
      </c>
      <c r="C7" s="27">
        <f>IF(キューシート計算用!C7&lt;&gt;"",キューシート計算用!C7,"")</f>
        <v>2</v>
      </c>
      <c r="D7" s="4">
        <f>IF(キューシート計算用!D7&lt;&gt;"",キューシート計算用!D7,"")</f>
        <v>2.2000000000000002</v>
      </c>
      <c r="E7" s="4">
        <f>IF(キューシート計算用!E7&lt;&gt;"",キューシート計算用!E7,"")</f>
        <v>2.2000000000000002</v>
      </c>
      <c r="F7" s="27" t="str">
        <f>IF(キューシート計算用!F7&lt;&gt;"",キューシート計算用!F7,"")</f>
        <v/>
      </c>
      <c r="G7" s="27" t="str">
        <f>IF(キューシート計算用!G7&lt;&gt;"",キューシート計算用!G7,"")</f>
        <v>Ｙ</v>
      </c>
      <c r="H7" s="27" t="str">
        <f>IF(キューシート計算用!H7&lt;&gt;"",キューシート計算用!H7,"")</f>
        <v>右</v>
      </c>
      <c r="I7" s="27" t="str">
        <f>IF(キューシート計算用!I7&lt;&gt;"",キューシート計算用!I7,"")</f>
        <v/>
      </c>
      <c r="J7" s="27" t="str">
        <f>IF(キューシート計算用!J7&lt;&gt;"",キューシート計算用!J7,"")</f>
        <v/>
      </c>
      <c r="K7" s="5" t="str">
        <f>IF(キューシート計算用!K7&lt;&gt;"",キューシート計算用!K7,"")</f>
        <v/>
      </c>
      <c r="L7" s="25" t="str">
        <f>IF(キューシート計算用!L7&lt;&gt;"",キューシート計算用!L7,"")</f>
        <v>一時停止</v>
      </c>
      <c r="M7" s="6" t="str">
        <f>IF(キューシート計算用!M7&lt;&gt;"",キューシート計算用!M7,"")</f>
        <v/>
      </c>
      <c r="N7" s="6" t="str">
        <f>IF(キューシート計算用!N7&lt;&gt;"",キューシート計算用!N7,"")</f>
        <v/>
      </c>
    </row>
    <row r="8" spans="1:14" x14ac:dyDescent="0.15">
      <c r="A8" s="27">
        <f>IF(キューシート計算用!A8&lt;&gt;"",キューシート計算用!A8,"")</f>
        <v>4</v>
      </c>
      <c r="B8" s="27" t="str">
        <f>IF(キューシート計算用!B8&lt;&gt;"",キューシート計算用!B8,"")</f>
        <v/>
      </c>
      <c r="C8" s="27">
        <f>IF(キューシート計算用!C8&lt;&gt;"",キューシート計算用!C8,"")</f>
        <v>1</v>
      </c>
      <c r="D8" s="4">
        <f>IF(キューシート計算用!D8&lt;&gt;"",キューシート計算用!D8,"")</f>
        <v>3.2</v>
      </c>
      <c r="E8" s="4">
        <f>IF(キューシート計算用!E8&lt;&gt;"",キューシート計算用!E8,"")</f>
        <v>3.2</v>
      </c>
      <c r="F8" s="27" t="str">
        <f>IF(キューシート計算用!F8&lt;&gt;"",キューシート計算用!F8,"")</f>
        <v/>
      </c>
      <c r="G8" s="27" t="str">
        <f>IF(キューシート計算用!G8&lt;&gt;"",キューシート計算用!G8,"")</f>
        <v>┼</v>
      </c>
      <c r="H8" s="27" t="str">
        <f>IF(キューシート計算用!H8&lt;&gt;"",キューシート計算用!H8,"")</f>
        <v>直</v>
      </c>
      <c r="I8" s="27" t="str">
        <f>IF(キューシート計算用!I8&lt;&gt;"",キューシート計算用!I8,"")</f>
        <v>○</v>
      </c>
      <c r="J8" s="27" t="str">
        <f>IF(キューシート計算用!J8&lt;&gt;"",キューシート計算用!J8,"")</f>
        <v/>
      </c>
      <c r="K8" s="5" t="str">
        <f>IF(キューシート計算用!K8&lt;&gt;"",キューシート計算用!K8,"")</f>
        <v>信号は横断車線左側のみ</v>
      </c>
      <c r="L8" s="25" t="str">
        <f>IF(キューシート計算用!L8&lt;&gt;"",キューシート計算用!L8,"")</f>
        <v>④牛舎</v>
      </c>
      <c r="M8" s="6" t="str">
        <f>IF(キューシート計算用!M8&lt;&gt;"",キューシート計算用!M8,"")</f>
        <v/>
      </c>
      <c r="N8" s="6" t="str">
        <f>IF(キューシート計算用!N8&lt;&gt;"",キューシート計算用!N8,"")</f>
        <v/>
      </c>
    </row>
    <row r="9" spans="1:14" x14ac:dyDescent="0.15">
      <c r="A9" s="27">
        <f>IF(キューシート計算用!A9&lt;&gt;"",キューシート計算用!A9,"")</f>
        <v>5</v>
      </c>
      <c r="B9" s="27" t="str">
        <f>IF(キューシート計算用!B9&lt;&gt;"",キューシート計算用!B9,"")</f>
        <v/>
      </c>
      <c r="C9" s="27">
        <f>IF(キューシート計算用!C9&lt;&gt;"",キューシート計算用!C9,"")</f>
        <v>0.39999999999999991</v>
      </c>
      <c r="D9" s="4">
        <f>IF(キューシート計算用!D9&lt;&gt;"",キューシート計算用!D9,"")</f>
        <v>3.6</v>
      </c>
      <c r="E9" s="4">
        <f>IF(キューシート計算用!E9&lt;&gt;"",キューシート計算用!E9,"")</f>
        <v>3.6</v>
      </c>
      <c r="F9" s="27" t="str">
        <f>IF(キューシート計算用!F9&lt;&gt;"",キューシート計算用!F9,"")</f>
        <v/>
      </c>
      <c r="G9" s="27" t="str">
        <f>IF(キューシート計算用!G9&lt;&gt;"",キューシート計算用!G9,"")</f>
        <v>┬</v>
      </c>
      <c r="H9" s="27" t="str">
        <f>IF(キューシート計算用!H9&lt;&gt;"",キューシート計算用!H9,"")</f>
        <v>左</v>
      </c>
      <c r="I9" s="27" t="str">
        <f>IF(キューシート計算用!I9&lt;&gt;"",キューシート計算用!I9,"")</f>
        <v/>
      </c>
      <c r="J9" s="27" t="str">
        <f>IF(キューシート計算用!J9&lt;&gt;"",キューシート計算用!J9,"")</f>
        <v/>
      </c>
      <c r="K9" s="5" t="str">
        <f>IF(キューシート計算用!K9&lt;&gt;"",キューシート計算用!K9,"")</f>
        <v>道なり</v>
      </c>
      <c r="L9" s="25" t="str">
        <f>IF(キューシート計算用!L9&lt;&gt;"",キューシート計算用!L9,"")</f>
        <v>④ごみ収集所</v>
      </c>
      <c r="M9" s="6" t="str">
        <f>IF(キューシート計算用!M9&lt;&gt;"",キューシート計算用!M9,"")</f>
        <v/>
      </c>
      <c r="N9" s="6" t="str">
        <f>IF(キューシート計算用!N9&lt;&gt;"",キューシート計算用!N9,"")</f>
        <v/>
      </c>
    </row>
    <row r="10" spans="1:14" x14ac:dyDescent="0.15">
      <c r="A10" s="27">
        <f>IF(キューシート計算用!A10&lt;&gt;"",キューシート計算用!A10,"")</f>
        <v>6</v>
      </c>
      <c r="B10" s="27" t="str">
        <f>IF(キューシート計算用!B10&lt;&gt;"",キューシート計算用!B10,"")</f>
        <v/>
      </c>
      <c r="C10" s="27">
        <f>IF(キューシート計算用!C10&lt;&gt;"",キューシート計算用!C10,"")</f>
        <v>1.6</v>
      </c>
      <c r="D10" s="4">
        <f>IF(キューシート計算用!D10&lt;&gt;"",キューシート計算用!D10,"")</f>
        <v>5.2</v>
      </c>
      <c r="E10" s="4">
        <f>IF(キューシート計算用!E10&lt;&gt;"",キューシート計算用!E10,"")</f>
        <v>5.2</v>
      </c>
      <c r="F10" s="27" t="str">
        <f>IF(キューシート計算用!F10&lt;&gt;"",キューシート計算用!F10,"")</f>
        <v/>
      </c>
      <c r="G10" s="27" t="str">
        <f>IF(キューシート計算用!G10&lt;&gt;"",キューシート計算用!G10,"")</f>
        <v>┬</v>
      </c>
      <c r="H10" s="27" t="str">
        <f>IF(キューシート計算用!H10&lt;&gt;"",キューシート計算用!H10,"")</f>
        <v>左</v>
      </c>
      <c r="I10" s="27" t="str">
        <f>IF(キューシート計算用!I10&lt;&gt;"",キューシート計算用!I10,"")</f>
        <v>○</v>
      </c>
      <c r="J10" s="27" t="str">
        <f>IF(キューシート計算用!J10&lt;&gt;"",キューシート計算用!J10,"")</f>
        <v>D22</v>
      </c>
      <c r="K10" s="5" t="str">
        <f>IF(キューシート計算用!K10&lt;&gt;"",キューシート計算用!K10,"")</f>
        <v>新里街道</v>
      </c>
      <c r="L10" s="25" t="str">
        <f>IF(キューシート計算用!L10&lt;&gt;"",キューシート計算用!L10,"")</f>
        <v>③石碑　①②国本中央小</v>
      </c>
      <c r="M10" s="6" t="str">
        <f>IF(キューシート計算用!M10&lt;&gt;"",キューシート計算用!M10,"")</f>
        <v/>
      </c>
      <c r="N10" s="6" t="str">
        <f>IF(キューシート計算用!N10&lt;&gt;"",キューシート計算用!N10,"")</f>
        <v/>
      </c>
    </row>
    <row r="11" spans="1:14" x14ac:dyDescent="0.15">
      <c r="A11" s="27">
        <f>IF(キューシート計算用!A11&lt;&gt;"",キューシート計算用!A11,"")</f>
        <v>7</v>
      </c>
      <c r="B11" s="27" t="str">
        <f>IF(キューシート計算用!B11&lt;&gt;"",キューシート計算用!B11,"")</f>
        <v/>
      </c>
      <c r="C11" s="27">
        <f>IF(キューシート計算用!C11&lt;&gt;"",キューシート計算用!C11,"")</f>
        <v>0.20000000000000018</v>
      </c>
      <c r="D11" s="4">
        <f>IF(キューシート計算用!D11&lt;&gt;"",キューシート計算用!D11,"")</f>
        <v>5.4</v>
      </c>
      <c r="E11" s="4">
        <f>IF(キューシート計算用!E11&lt;&gt;"",キューシート計算用!E11,"")</f>
        <v>5.4</v>
      </c>
      <c r="F11" s="27" t="str">
        <f>IF(キューシート計算用!F11&lt;&gt;"",キューシート計算用!F11,"")</f>
        <v/>
      </c>
      <c r="G11" s="27" t="str">
        <f>IF(キューシート計算用!G11&lt;&gt;"",キューシート計算用!G11,"")</f>
        <v>├</v>
      </c>
      <c r="H11" s="27" t="str">
        <f>IF(キューシート計算用!H11&lt;&gt;"",キューシート計算用!H11,"")</f>
        <v>右</v>
      </c>
      <c r="I11" s="27" t="str">
        <f>IF(キューシート計算用!I11&lt;&gt;"",キューシート計算用!I11,"")</f>
        <v>○</v>
      </c>
      <c r="J11" s="27" t="str">
        <f>IF(キューシート計算用!J11&lt;&gt;"",キューシート計算用!J11,"")</f>
        <v/>
      </c>
      <c r="K11" s="5" t="str">
        <f>IF(キューシート計算用!K11&lt;&gt;"",キューシート計算用!K11,"")</f>
        <v/>
      </c>
      <c r="L11" s="25" t="str">
        <f>IF(キューシート計算用!L11&lt;&gt;"",キューシート計算用!L11,"")</f>
        <v>④国本生涯学習センター</v>
      </c>
      <c r="M11" s="6" t="str">
        <f>IF(キューシート計算用!M11&lt;&gt;"",キューシート計算用!M11,"")</f>
        <v/>
      </c>
      <c r="N11" s="6" t="str">
        <f>IF(キューシート計算用!N11&lt;&gt;"",キューシート計算用!N11,"")</f>
        <v/>
      </c>
    </row>
    <row r="12" spans="1:14" x14ac:dyDescent="0.15">
      <c r="A12" s="27">
        <f>IF(キューシート計算用!A12&lt;&gt;"",キューシート計算用!A12,"")</f>
        <v>8</v>
      </c>
      <c r="B12" s="27" t="str">
        <f>IF(キューシート計算用!B12&lt;&gt;"",キューシート計算用!B12,"")</f>
        <v/>
      </c>
      <c r="C12" s="27">
        <f>IF(キューシート計算用!C12&lt;&gt;"",キューシート計算用!C12,"")</f>
        <v>1.0999999999999996</v>
      </c>
      <c r="D12" s="4">
        <f>IF(キューシート計算用!D12&lt;&gt;"",キューシート計算用!D12,"")</f>
        <v>6.5</v>
      </c>
      <c r="E12" s="4">
        <f>IF(キューシート計算用!E12&lt;&gt;"",キューシート計算用!E12,"")</f>
        <v>6.5</v>
      </c>
      <c r="F12" s="27" t="str">
        <f>IF(キューシート計算用!F12&lt;&gt;"",キューシート計算用!F12,"")</f>
        <v/>
      </c>
      <c r="G12" s="27" t="str">
        <f>IF(キューシート計算用!G12&lt;&gt;"",キューシート計算用!G12,"")</f>
        <v>┼</v>
      </c>
      <c r="H12" s="27" t="str">
        <f>IF(キューシート計算用!H12&lt;&gt;"",キューシート計算用!H12,"")</f>
        <v>右</v>
      </c>
      <c r="I12" s="27" t="str">
        <f>IF(キューシート計算用!I12&lt;&gt;"",キューシート計算用!I12,"")</f>
        <v>○</v>
      </c>
      <c r="J12" s="27" t="str">
        <f>IF(キューシート計算用!J12&lt;&gt;"",キューシート計算用!J12,"")</f>
        <v/>
      </c>
      <c r="K12" s="5" t="str">
        <f>IF(キューシート計算用!K12&lt;&gt;"",キューシート計算用!K12,"")</f>
        <v/>
      </c>
      <c r="L12" s="25" t="str">
        <f>IF(キューシート計算用!L12&lt;&gt;"",キューシート計算用!L12,"")</f>
        <v>②「コンサートホール」</v>
      </c>
      <c r="M12" s="6" t="str">
        <f>IF(キューシート計算用!M12&lt;&gt;"",キューシート計算用!M12,"")</f>
        <v/>
      </c>
      <c r="N12" s="6" t="str">
        <f>IF(キューシート計算用!N12&lt;&gt;"",キューシート計算用!N12,"")</f>
        <v/>
      </c>
    </row>
    <row r="13" spans="1:14" x14ac:dyDescent="0.15">
      <c r="A13" s="27">
        <f>IF(キューシート計算用!A13&lt;&gt;"",キューシート計算用!A13,"")</f>
        <v>9</v>
      </c>
      <c r="B13" s="27" t="str">
        <f>IF(キューシート計算用!B13&lt;&gt;"",キューシート計算用!B13,"")</f>
        <v/>
      </c>
      <c r="C13" s="27">
        <f>IF(キューシート計算用!C13&lt;&gt;"",キューシート計算用!C13,"")</f>
        <v>2.3000000000000007</v>
      </c>
      <c r="D13" s="4">
        <f>IF(キューシート計算用!D13&lt;&gt;"",キューシート計算用!D13,"")</f>
        <v>8.8000000000000007</v>
      </c>
      <c r="E13" s="4">
        <f>IF(キューシート計算用!E13&lt;&gt;"",キューシート計算用!E13,"")</f>
        <v>8.8000000000000007</v>
      </c>
      <c r="F13" s="27" t="str">
        <f>IF(キューシート計算用!F13&lt;&gt;"",キューシート計算用!F13,"")</f>
        <v/>
      </c>
      <c r="G13" s="27" t="str">
        <f>IF(キューシート計算用!G13&lt;&gt;"",キューシート計算用!G13,"")</f>
        <v>┼</v>
      </c>
      <c r="H13" s="27" t="str">
        <f>IF(キューシート計算用!H13&lt;&gt;"",キューシート計算用!H13,"")</f>
        <v>右</v>
      </c>
      <c r="I13" s="27" t="str">
        <f>IF(キューシート計算用!I13&lt;&gt;"",キューシート計算用!I13,"")</f>
        <v>○</v>
      </c>
      <c r="J13" s="27" t="str">
        <f>IF(キューシート計算用!J13&lt;&gt;"",キューシート計算用!J13,"")</f>
        <v/>
      </c>
      <c r="K13" s="5" t="str">
        <f>IF(キューシート計算用!K13&lt;&gt;"",キューシート計算用!K13,"")</f>
        <v>宇都宮美術館→</v>
      </c>
      <c r="L13" s="25" t="str">
        <f>IF(キューシート計算用!L13&lt;&gt;"",キューシート計算用!L13,"")</f>
        <v/>
      </c>
      <c r="M13" s="6" t="str">
        <f>IF(キューシート計算用!M13&lt;&gt;"",キューシート計算用!M13,"")</f>
        <v/>
      </c>
      <c r="N13" s="6" t="str">
        <f>IF(キューシート計算用!N13&lt;&gt;"",キューシート計算用!N13,"")</f>
        <v/>
      </c>
    </row>
    <row r="14" spans="1:14" x14ac:dyDescent="0.15">
      <c r="A14" s="27">
        <f>IF(キューシート計算用!A14&lt;&gt;"",キューシート計算用!A14,"")</f>
        <v>10</v>
      </c>
      <c r="B14" s="27" t="str">
        <f>IF(キューシート計算用!B14&lt;&gt;"",キューシート計算用!B14,"")</f>
        <v/>
      </c>
      <c r="C14" s="27">
        <f>IF(キューシート計算用!C14&lt;&gt;"",キューシート計算用!C14,"")</f>
        <v>4.2999999999999989</v>
      </c>
      <c r="D14" s="4">
        <f>IF(キューシート計算用!D14&lt;&gt;"",キューシート計算用!D14,"")</f>
        <v>13.1</v>
      </c>
      <c r="E14" s="4">
        <f>IF(キューシート計算用!E14&lt;&gt;"",キューシート計算用!E14,"")</f>
        <v>13.1</v>
      </c>
      <c r="F14" s="27" t="str">
        <f>IF(キューシート計算用!F14&lt;&gt;"",キューシート計算用!F14,"")</f>
        <v/>
      </c>
      <c r="G14" s="27" t="str">
        <f>IF(キューシート計算用!G14&lt;&gt;"",キューシート計算用!G14,"")</f>
        <v>┬</v>
      </c>
      <c r="H14" s="27" t="str">
        <f>IF(キューシート計算用!H14&lt;&gt;"",キューシート計算用!H14,"")</f>
        <v>左</v>
      </c>
      <c r="I14" s="27" t="str">
        <f>IF(キューシート計算用!I14&lt;&gt;"",キューシート計算用!I14,"")</f>
        <v/>
      </c>
      <c r="J14" s="27" t="str">
        <f>IF(キューシート計算用!J14&lt;&gt;"",キューシート計算用!J14,"")</f>
        <v/>
      </c>
      <c r="K14" s="5" t="str">
        <f>IF(キューシート計算用!K14&lt;&gt;"",キューシート計算用!K14,"")</f>
        <v>←岡本</v>
      </c>
      <c r="L14" s="25" t="str">
        <f>IF(キューシート計算用!L14&lt;&gt;"",キューシート計算用!L14,"")</f>
        <v>一時停止</v>
      </c>
      <c r="M14" s="6" t="str">
        <f>IF(キューシート計算用!M14&lt;&gt;"",キューシート計算用!M14,"")</f>
        <v/>
      </c>
      <c r="N14" s="6" t="str">
        <f>IF(キューシート計算用!N14&lt;&gt;"",キューシート計算用!N14,"")</f>
        <v/>
      </c>
    </row>
    <row r="15" spans="1:14" x14ac:dyDescent="0.15">
      <c r="A15" s="27">
        <f>IF(キューシート計算用!A15&lt;&gt;"",キューシート計算用!A15,"")</f>
        <v>11</v>
      </c>
      <c r="B15" s="27" t="str">
        <f>IF(キューシート計算用!B15&lt;&gt;"",キューシート計算用!B15,"")</f>
        <v/>
      </c>
      <c r="C15" s="27">
        <f>IF(キューシート計算用!C15&lt;&gt;"",キューシート計算用!C15,"")</f>
        <v>9.9999999999999645E-2</v>
      </c>
      <c r="D15" s="4">
        <f>IF(キューシート計算用!D15&lt;&gt;"",キューシート計算用!D15,"")</f>
        <v>13.2</v>
      </c>
      <c r="E15" s="4">
        <f>IF(キューシート計算用!E15&lt;&gt;"",キューシート計算用!E15,"")</f>
        <v>13.2</v>
      </c>
      <c r="F15" s="27" t="str">
        <f>IF(キューシート計算用!F15&lt;&gt;"",キューシート計算用!F15,"")</f>
        <v/>
      </c>
      <c r="G15" s="27" t="str">
        <f>IF(キューシート計算用!G15&lt;&gt;"",キューシート計算用!G15,"")</f>
        <v>┬</v>
      </c>
      <c r="H15" s="27" t="str">
        <f>IF(キューシート計算用!H15&lt;&gt;"",キューシート計算用!H15,"")</f>
        <v>右</v>
      </c>
      <c r="I15" s="27" t="str">
        <f>IF(キューシート計算用!I15&lt;&gt;"",キューシート計算用!I15,"")</f>
        <v>○</v>
      </c>
      <c r="J15" s="27" t="str">
        <f>IF(キューシート計算用!J15&lt;&gt;"",キューシート計算用!J15,"")</f>
        <v/>
      </c>
      <c r="K15" s="5" t="str">
        <f>IF(キューシート計算用!K15&lt;&gt;"",キューシート計算用!K15,"")</f>
        <v>CUE 10 から ５０ｍ先</v>
      </c>
      <c r="L15" s="25" t="str">
        <f>IF(キューシート計算用!L15&lt;&gt;"",キューシート計算用!L15,"")</f>
        <v>②看板「セキチュー」</v>
      </c>
      <c r="M15" s="6" t="str">
        <f>IF(キューシート計算用!M15&lt;&gt;"",キューシート計算用!M15,"")</f>
        <v/>
      </c>
      <c r="N15" s="6" t="str">
        <f>IF(キューシート計算用!N15&lt;&gt;"",キューシート計算用!N15,"")</f>
        <v/>
      </c>
    </row>
    <row r="16" spans="1:14" x14ac:dyDescent="0.15">
      <c r="A16" s="27">
        <f>IF(キューシート計算用!A16&lt;&gt;"",キューシート計算用!A16,"")</f>
        <v>12</v>
      </c>
      <c r="B16" s="27" t="str">
        <f>IF(キューシート計算用!B16&lt;&gt;"",キューシート計算用!B16,"")</f>
        <v/>
      </c>
      <c r="C16" s="27">
        <f>IF(キューシート計算用!C16&lt;&gt;"",キューシート計算用!C16,"")</f>
        <v>3.4000000000000021</v>
      </c>
      <c r="D16" s="4">
        <f>IF(キューシート計算用!D16&lt;&gt;"",キューシート計算用!D16,"")</f>
        <v>16.600000000000001</v>
      </c>
      <c r="E16" s="4">
        <f>IF(キューシート計算用!E16&lt;&gt;"",キューシート計算用!E16,"")</f>
        <v>16.600000000000001</v>
      </c>
      <c r="F16" s="27" t="str">
        <f>IF(キューシート計算用!F16&lt;&gt;"",キューシート計算用!F16,"")</f>
        <v/>
      </c>
      <c r="G16" s="27" t="str">
        <f>IF(キューシート計算用!G16&lt;&gt;"",キューシート計算用!G16,"")</f>
        <v>┼</v>
      </c>
      <c r="H16" s="27" t="str">
        <f>IF(キューシート計算用!H16&lt;&gt;"",キューシート計算用!H16,"")</f>
        <v>左</v>
      </c>
      <c r="I16" s="27" t="str">
        <f>IF(キューシート計算用!I16&lt;&gt;"",キューシート計算用!I16,"")</f>
        <v/>
      </c>
      <c r="J16" s="27" t="str">
        <f>IF(キューシート計算用!J16&lt;&gt;"",キューシート計算用!J16,"")</f>
        <v/>
      </c>
      <c r="K16" s="5" t="str">
        <f>IF(キューシート計算用!K16&lt;&gt;"",キューシート計算用!K16,"")</f>
        <v>←岡本駅　国道4号</v>
      </c>
      <c r="L16" s="25" t="str">
        <f>IF(キューシート計算用!L16&lt;&gt;"",キューシート計算用!L16,"")</f>
        <v>道なり</v>
      </c>
      <c r="M16" s="6" t="str">
        <f>IF(キューシート計算用!M16&lt;&gt;"",キューシート計算用!M16,"")</f>
        <v/>
      </c>
      <c r="N16" s="6" t="str">
        <f>IF(キューシート計算用!N16&lt;&gt;"",キューシート計算用!N16,"")</f>
        <v/>
      </c>
    </row>
    <row r="17" spans="1:14" x14ac:dyDescent="0.15">
      <c r="A17" s="27">
        <f>IF(キューシート計算用!A17&lt;&gt;"",キューシート計算用!A17,"")</f>
        <v>13</v>
      </c>
      <c r="B17" s="27" t="str">
        <f>IF(キューシート計算用!B17&lt;&gt;"",キューシート計算用!B17,"")</f>
        <v/>
      </c>
      <c r="C17" s="27">
        <f>IF(キューシート計算用!C17&lt;&gt;"",キューシート計算用!C17,"")</f>
        <v>9.9999999999997868E-2</v>
      </c>
      <c r="D17" s="4">
        <f>IF(キューシート計算用!D17&lt;&gt;"",キューシート計算用!D17,"")</f>
        <v>16.7</v>
      </c>
      <c r="E17" s="4">
        <f>IF(キューシート計算用!E17&lt;&gt;"",キューシート計算用!E17,"")</f>
        <v>16.7</v>
      </c>
      <c r="F17" s="27" t="str">
        <f>IF(キューシート計算用!F17&lt;&gt;"",キューシート計算用!F17,"")</f>
        <v/>
      </c>
      <c r="G17" s="27" t="str">
        <f>IF(キューシート計算用!G17&lt;&gt;"",キューシート計算用!G17,"")</f>
        <v>┼</v>
      </c>
      <c r="H17" s="27" t="str">
        <f>IF(キューシート計算用!H17&lt;&gt;"",キューシート計算用!H17,"")</f>
        <v>右</v>
      </c>
      <c r="I17" s="27" t="str">
        <f>IF(キューシート計算用!I17&lt;&gt;"",キューシート計算用!I17,"")</f>
        <v/>
      </c>
      <c r="J17" s="27" t="str">
        <f>IF(キューシート計算用!J17&lt;&gt;"",キューシート計算用!J17,"")</f>
        <v/>
      </c>
      <c r="K17" s="5" t="str">
        <f>IF(キューシート計算用!K17&lt;&gt;"",キューシート計算用!K17,"")</f>
        <v>右折後踏切有り</v>
      </c>
      <c r="L17" s="25" t="str">
        <f>IF(キューシート計算用!L17&lt;&gt;"",キューシート計算用!L17,"")</f>
        <v>①ホンダサービスピット</v>
      </c>
      <c r="M17" s="6" t="str">
        <f>IF(キューシート計算用!M17&lt;&gt;"",キューシート計算用!M17,"")</f>
        <v/>
      </c>
      <c r="N17" s="6" t="str">
        <f>IF(キューシート計算用!N17&lt;&gt;"",キューシート計算用!N17,"")</f>
        <v/>
      </c>
    </row>
    <row r="18" spans="1:14" x14ac:dyDescent="0.15">
      <c r="A18" s="27">
        <f>IF(キューシート計算用!A18&lt;&gt;"",キューシート計算用!A18,"")</f>
        <v>14</v>
      </c>
      <c r="B18" s="27" t="str">
        <f>IF(キューシート計算用!B18&lt;&gt;"",キューシート計算用!B18,"")</f>
        <v/>
      </c>
      <c r="C18" s="27">
        <f>IF(キューシート計算用!C18&lt;&gt;"",キューシート計算用!C18,"")</f>
        <v>0.30000000000000071</v>
      </c>
      <c r="D18" s="4">
        <f>IF(キューシート計算用!D18&lt;&gt;"",キューシート計算用!D18,"")</f>
        <v>17</v>
      </c>
      <c r="E18" s="4">
        <f>IF(キューシート計算用!E18&lt;&gt;"",キューシート計算用!E18,"")</f>
        <v>17</v>
      </c>
      <c r="F18" s="27" t="str">
        <f>IF(キューシート計算用!F18&lt;&gt;"",キューシート計算用!F18,"")</f>
        <v>岡本駅北</v>
      </c>
      <c r="G18" s="27" t="str">
        <f>IF(キューシート計算用!G18&lt;&gt;"",キューシート計算用!G18,"")</f>
        <v>┼</v>
      </c>
      <c r="H18" s="27" t="str">
        <f>IF(キューシート計算用!H18&lt;&gt;"",キューシート計算用!H18,"")</f>
        <v>左</v>
      </c>
      <c r="I18" s="27" t="str">
        <f>IF(キューシート計算用!I18&lt;&gt;"",キューシート計算用!I18,"")</f>
        <v>○</v>
      </c>
      <c r="J18" s="27" t="str">
        <f>IF(キューシート計算用!J18&lt;&gt;"",キューシート計算用!J18,"")</f>
        <v/>
      </c>
      <c r="K18" s="5" t="str">
        <f>IF(キューシート計算用!K18&lt;&gt;"",キューシート計算用!K18,"")</f>
        <v/>
      </c>
      <c r="L18" s="25" t="str">
        <f>IF(キューシート計算用!L18&lt;&gt;"",キューシート計算用!L18,"")</f>
        <v>③まねきねこ</v>
      </c>
      <c r="M18" s="6" t="str">
        <f>IF(キューシート計算用!M18&lt;&gt;"",キューシート計算用!M18,"")</f>
        <v/>
      </c>
      <c r="N18" s="6" t="str">
        <f>IF(キューシート計算用!N18&lt;&gt;"",キューシート計算用!N18,"")</f>
        <v/>
      </c>
    </row>
    <row r="19" spans="1:14" x14ac:dyDescent="0.15">
      <c r="A19" s="27">
        <f>IF(キューシート計算用!A19&lt;&gt;"",キューシート計算用!A19,"")</f>
        <v>15</v>
      </c>
      <c r="B19" s="27" t="str">
        <f>IF(キューシート計算用!B19&lt;&gt;"",キューシート計算用!B19,"")</f>
        <v/>
      </c>
      <c r="C19" s="27">
        <f>IF(キューシート計算用!C19&lt;&gt;"",キューシート計算用!C19,"")</f>
        <v>0.10000000000000142</v>
      </c>
      <c r="D19" s="4">
        <f>IF(キューシート計算用!D19&lt;&gt;"",キューシート計算用!D19,"")</f>
        <v>17.100000000000001</v>
      </c>
      <c r="E19" s="4">
        <f>IF(キューシート計算用!E19&lt;&gt;"",キューシート計算用!E19,"")</f>
        <v>17.100000000000001</v>
      </c>
      <c r="F19" s="27" t="str">
        <f>IF(キューシート計算用!F19&lt;&gt;"",キューシート計算用!F19,"")</f>
        <v/>
      </c>
      <c r="G19" s="27" t="str">
        <f>IF(キューシート計算用!G19&lt;&gt;"",キューシート計算用!G19,"")</f>
        <v>┼</v>
      </c>
      <c r="H19" s="27" t="str">
        <f>IF(キューシート計算用!H19&lt;&gt;"",キューシート計算用!H19,"")</f>
        <v>右</v>
      </c>
      <c r="I19" s="27" t="str">
        <f>IF(キューシート計算用!I19&lt;&gt;"",キューシート計算用!I19,"")</f>
        <v>○</v>
      </c>
      <c r="J19" s="27" t="str">
        <f>IF(キューシート計算用!J19&lt;&gt;"",キューシート計算用!J19,"")</f>
        <v/>
      </c>
      <c r="K19" s="5" t="str">
        <f>IF(キューシート計算用!K19&lt;&gt;"",キューシート計算用!K19,"")</f>
        <v/>
      </c>
      <c r="L19" s="25" t="str">
        <f>IF(キューシート計算用!L19&lt;&gt;"",キューシート計算用!L19,"")</f>
        <v>①寿し割烹　大和</v>
      </c>
      <c r="M19" s="6" t="str">
        <f>IF(キューシート計算用!M19&lt;&gt;"",キューシート計算用!M19,"")</f>
        <v/>
      </c>
      <c r="N19" s="6" t="str">
        <f>IF(キューシート計算用!N19&lt;&gt;"",キューシート計算用!N19,"")</f>
        <v/>
      </c>
    </row>
    <row r="20" spans="1:14" x14ac:dyDescent="0.15">
      <c r="A20" s="27">
        <f>IF(キューシート計算用!A20&lt;&gt;"",キューシート計算用!A20,"")</f>
        <v>16</v>
      </c>
      <c r="B20" s="27" t="str">
        <f>IF(キューシート計算用!B20&lt;&gt;"",キューシート計算用!B20,"")</f>
        <v/>
      </c>
      <c r="C20" s="27">
        <f>IF(キューシート計算用!C20&lt;&gt;"",キューシート計算用!C20,"")</f>
        <v>2.1999999999999993</v>
      </c>
      <c r="D20" s="4">
        <f>IF(キューシート計算用!D20&lt;&gt;"",キューシート計算用!D20,"")</f>
        <v>19.3</v>
      </c>
      <c r="E20" s="4">
        <f>IF(キューシート計算用!E20&lt;&gt;"",キューシート計算用!E20,"")</f>
        <v>19.3</v>
      </c>
      <c r="F20" s="27" t="str">
        <f>IF(キューシート計算用!F20&lt;&gt;"",キューシート計算用!F20,"")</f>
        <v/>
      </c>
      <c r="G20" s="27" t="str">
        <f>IF(キューシート計算用!G20&lt;&gt;"",キューシート計算用!G20,"")</f>
        <v>┼</v>
      </c>
      <c r="H20" s="27" t="str">
        <f>IF(キューシート計算用!H20&lt;&gt;"",キューシート計算用!H20,"")</f>
        <v>左</v>
      </c>
      <c r="I20" s="27" t="str">
        <f>IF(キューシート計算用!I20&lt;&gt;"",キューシート計算用!I20,"")</f>
        <v>○</v>
      </c>
      <c r="J20" s="27" t="str">
        <f>IF(キューシート計算用!J20&lt;&gt;"",キューシート計算用!J20,"")</f>
        <v>D64</v>
      </c>
      <c r="K20" s="5" t="str">
        <f>IF(キューシート計算用!K20&lt;&gt;"",キューシート計算用!K20,"")</f>
        <v>←那須烏山　茂木　芳賀</v>
      </c>
      <c r="L20" s="25" t="str">
        <f>IF(キューシート計算用!L20&lt;&gt;"",キューシート計算用!L20,"")</f>
        <v>③ｻﾝｸｽ　宇都宮テクノ街道</v>
      </c>
      <c r="M20" s="6" t="str">
        <f>IF(キューシート計算用!M20&lt;&gt;"",キューシート計算用!M20,"")</f>
        <v/>
      </c>
      <c r="N20" s="6" t="str">
        <f>IF(キューシート計算用!N20&lt;&gt;"",キューシート計算用!N20,"")</f>
        <v/>
      </c>
    </row>
    <row r="21" spans="1:14" x14ac:dyDescent="0.15">
      <c r="A21" s="27">
        <f>IF(キューシート計算用!A21&lt;&gt;"",キューシート計算用!A21,"")</f>
        <v>17</v>
      </c>
      <c r="B21" s="27" t="str">
        <f>IF(キューシート計算用!B21&lt;&gt;"",キューシート計算用!B21,"")</f>
        <v/>
      </c>
      <c r="C21" s="27">
        <f>IF(キューシート計算用!C21&lt;&gt;"",キューシート計算用!C21,"")</f>
        <v>6</v>
      </c>
      <c r="D21" s="4">
        <f>IF(キューシート計算用!D21&lt;&gt;"",キューシート計算用!D21,"")</f>
        <v>25.3</v>
      </c>
      <c r="E21" s="4">
        <f>IF(キューシート計算用!E21&lt;&gt;"",キューシート計算用!E21,"")</f>
        <v>25.3</v>
      </c>
      <c r="F21" s="27" t="str">
        <f>IF(キューシート計算用!F21&lt;&gt;"",キューシート計算用!F21,"")</f>
        <v>芳賀台</v>
      </c>
      <c r="G21" s="27" t="str">
        <f>IF(キューシート計算用!G21&lt;&gt;"",キューシート計算用!G21,"")</f>
        <v>┼</v>
      </c>
      <c r="H21" s="27" t="str">
        <f>IF(キューシート計算用!H21&lt;&gt;"",キューシート計算用!H21,"")</f>
        <v>左</v>
      </c>
      <c r="I21" s="27" t="str">
        <f>IF(キューシート計算用!I21&lt;&gt;"",キューシート計算用!I21,"")</f>
        <v>○</v>
      </c>
      <c r="J21" s="27" t="str">
        <f>IF(キューシート計算用!J21&lt;&gt;"",キューシート計算用!J21,"")</f>
        <v>D69</v>
      </c>
      <c r="K21" s="5" t="str">
        <f>IF(キューシート計算用!K21&lt;&gt;"",キューシート計算用!K21,"")</f>
        <v>←茂木　祖母井</v>
      </c>
      <c r="L21" s="25" t="str">
        <f>IF(キューシート計算用!L21&lt;&gt;"",キューシート計算用!L21,"")</f>
        <v>①山王 SANNO TEC</v>
      </c>
      <c r="M21" s="6" t="str">
        <f>IF(キューシート計算用!M21&lt;&gt;"",キューシート計算用!M21,"")</f>
        <v/>
      </c>
      <c r="N21" s="6" t="str">
        <f>IF(キューシート計算用!N21&lt;&gt;"",キューシート計算用!N21,"")</f>
        <v/>
      </c>
    </row>
    <row r="22" spans="1:14" x14ac:dyDescent="0.15">
      <c r="A22" s="27">
        <f>IF(キューシート計算用!A22&lt;&gt;"",キューシート計算用!A22,"")</f>
        <v>18</v>
      </c>
      <c r="B22" s="27" t="str">
        <f>IF(キューシート計算用!B22&lt;&gt;"",キューシート計算用!B22,"")</f>
        <v/>
      </c>
      <c r="C22" s="27">
        <f>IF(キューシート計算用!C22&lt;&gt;"",キューシート計算用!C22,"")</f>
        <v>19.099999999999998</v>
      </c>
      <c r="D22" s="4">
        <f>IF(キューシート計算用!D22&lt;&gt;"",キューシート計算用!D22,"")</f>
        <v>44.4</v>
      </c>
      <c r="E22" s="4">
        <f>IF(キューシート計算用!E22&lt;&gt;"",キューシート計算用!E22,"")</f>
        <v>44.4</v>
      </c>
      <c r="F22" s="27" t="str">
        <f>IF(キューシート計算用!F22&lt;&gt;"",キューシート計算用!F22,"")</f>
        <v>神井大橋</v>
      </c>
      <c r="G22" s="27" t="str">
        <f>IF(キューシート計算用!G22&lt;&gt;"",キューシート計算用!G22,"")</f>
        <v>┼</v>
      </c>
      <c r="H22" s="27" t="str">
        <f>IF(キューシート計算用!H22&lt;&gt;"",キューシート計算用!H22,"")</f>
        <v>右</v>
      </c>
      <c r="I22" s="27" t="str">
        <f>IF(キューシート計算用!I22&lt;&gt;"",キューシート計算用!I22,"")</f>
        <v>○</v>
      </c>
      <c r="J22" s="27" t="str">
        <f>IF(キューシート計算用!J22&lt;&gt;"",キューシート計算用!J22,"")</f>
        <v>D51</v>
      </c>
      <c r="K22" s="5" t="str">
        <f>IF(キューシート計算用!K22&lt;&gt;"",キューシート計算用!K22,"")</f>
        <v>城里→</v>
      </c>
      <c r="L22" s="25" t="str">
        <f>IF(キューシート計算用!L22&lt;&gt;"",キューシート計算用!L22,"")</f>
        <v/>
      </c>
      <c r="M22" s="6" t="str">
        <f>IF(キューシート計算用!M22&lt;&gt;"",キューシート計算用!M22,"")</f>
        <v/>
      </c>
      <c r="N22" s="6" t="str">
        <f>IF(キューシート計算用!N22&lt;&gt;"",キューシート計算用!N22,"")</f>
        <v/>
      </c>
    </row>
    <row r="23" spans="1:14" x14ac:dyDescent="0.15">
      <c r="A23" s="27">
        <f>IF(キューシート計算用!A23&lt;&gt;"",キューシート計算用!A23,"")</f>
        <v>19</v>
      </c>
      <c r="B23" s="27" t="str">
        <f>IF(キューシート計算用!B23&lt;&gt;"",キューシート計算用!B23,"")</f>
        <v/>
      </c>
      <c r="C23" s="27">
        <f>IF(キューシート計算用!C23&lt;&gt;"",キューシート計算用!C23,"")</f>
        <v>17.800000000000004</v>
      </c>
      <c r="D23" s="4">
        <f>IF(キューシート計算用!D23&lt;&gt;"",キューシート計算用!D23,"")</f>
        <v>62.2</v>
      </c>
      <c r="E23" s="4">
        <f>IF(キューシート計算用!E23&lt;&gt;"",キューシート計算用!E23,"")</f>
        <v>62.2</v>
      </c>
      <c r="F23" s="27" t="str">
        <f>IF(キューシート計算用!F23&lt;&gt;"",キューシート計算用!F23,"")</f>
        <v/>
      </c>
      <c r="G23" s="27" t="str">
        <f>IF(キューシート計算用!G23&lt;&gt;"",キューシート計算用!G23,"")</f>
        <v>┬</v>
      </c>
      <c r="H23" s="27" t="str">
        <f>IF(キューシート計算用!H23&lt;&gt;"",キューシート計算用!H23,"")</f>
        <v>左</v>
      </c>
      <c r="I23" s="27" t="str">
        <f>IF(キューシート計算用!I23&lt;&gt;"",キューシート計算用!I23,"")</f>
        <v>○</v>
      </c>
      <c r="J23" s="27" t="str">
        <f>IF(キューシート計算用!J23&lt;&gt;"",キューシート計算用!J23,"")</f>
        <v>D61</v>
      </c>
      <c r="K23" s="5" t="str">
        <f>IF(キューシート計算用!K23&lt;&gt;"",キューシート計算用!K23,"")</f>
        <v>←石塚</v>
      </c>
      <c r="L23" s="25" t="str">
        <f>IF(キューシート計算用!L23&lt;&gt;"",キューシート計算用!L23,"")</f>
        <v>③看板「水戸レイクス」</v>
      </c>
      <c r="M23" s="6" t="str">
        <f>IF(キューシート計算用!M23&lt;&gt;"",キューシート計算用!M23,"")</f>
        <v/>
      </c>
      <c r="N23" s="6" t="str">
        <f>IF(キューシート計算用!N23&lt;&gt;"",キューシート計算用!N23,"")</f>
        <v/>
      </c>
    </row>
    <row r="24" spans="1:14" x14ac:dyDescent="0.15">
      <c r="A24" s="27">
        <f>IF(キューシート計算用!A24&lt;&gt;"",キューシート計算用!A24,"")</f>
        <v>20</v>
      </c>
      <c r="B24" s="27" t="str">
        <f>IF(キューシート計算用!B24&lt;&gt;"",キューシート計算用!B24,"")</f>
        <v/>
      </c>
      <c r="C24" s="27">
        <f>IF(キューシート計算用!C24&lt;&gt;"",キューシート計算用!C24,"")</f>
        <v>4.8999999999999915</v>
      </c>
      <c r="D24" s="4">
        <f>IF(キューシート計算用!D24&lt;&gt;"",キューシート計算用!D24,"")</f>
        <v>67.099999999999994</v>
      </c>
      <c r="E24" s="4">
        <f>IF(キューシート計算用!E24&lt;&gt;"",キューシート計算用!E24,"")</f>
        <v>67.099999999999994</v>
      </c>
      <c r="F24" s="27" t="str">
        <f>IF(キューシート計算用!F24&lt;&gt;"",キューシート計算用!F24,"")</f>
        <v>石塚二本松</v>
      </c>
      <c r="G24" s="27" t="str">
        <f>IF(キューシート計算用!G24&lt;&gt;"",キューシート計算用!G24,"")</f>
        <v>┬</v>
      </c>
      <c r="H24" s="27" t="str">
        <f>IF(キューシート計算用!H24&lt;&gt;"",キューシート計算用!H24,"")</f>
        <v>左</v>
      </c>
      <c r="I24" s="27" t="str">
        <f>IF(キューシート計算用!I24&lt;&gt;"",キューシート計算用!I24,"")</f>
        <v>○</v>
      </c>
      <c r="J24" s="27" t="str">
        <f>IF(キューシート計算用!J24&lt;&gt;"",キューシート計算用!J24,"")</f>
        <v>N123</v>
      </c>
      <c r="K24" s="5" t="str">
        <f>IF(キューシート計算用!K24&lt;&gt;"",キューシート計算用!K24,"")</f>
        <v/>
      </c>
      <c r="L24" s="25" t="str">
        <f>IF(キューシート計算用!L24&lt;&gt;"",キューシート計算用!L24,"")</f>
        <v>④セイコーマート</v>
      </c>
      <c r="M24" s="6" t="str">
        <f>IF(キューシート計算用!M24&lt;&gt;"",キューシート計算用!M24,"")</f>
        <v/>
      </c>
      <c r="N24" s="6" t="str">
        <f>IF(キューシート計算用!N24&lt;&gt;"",キューシート計算用!N24,"")</f>
        <v/>
      </c>
    </row>
    <row r="25" spans="1:14" s="46" customFormat="1" x14ac:dyDescent="0.15">
      <c r="A25" s="41">
        <f>IF(キューシート計算用!A25&lt;&gt;"",キューシート計算用!A25,"")</f>
        <v>21</v>
      </c>
      <c r="B25" s="41" t="str">
        <f>IF(キューシート計算用!B25&lt;&gt;"",キューシート計算用!B25,"")</f>
        <v/>
      </c>
      <c r="C25" s="41">
        <f>IF(キューシート計算用!C25&lt;&gt;"",キューシート計算用!C25,"")</f>
        <v>0.80000000000001137</v>
      </c>
      <c r="D25" s="42">
        <f>IF(キューシート計算用!D25&lt;&gt;"",キューシート計算用!D25,"")</f>
        <v>67.900000000000006</v>
      </c>
      <c r="E25" s="42">
        <f>IF(キューシート計算用!E25&lt;&gt;"",キューシート計算用!E25,"")</f>
        <v>67.900000000000006</v>
      </c>
      <c r="F25" s="41" t="str">
        <f>IF(キューシート計算用!F25&lt;&gt;"",キューシート計算用!F25,"")</f>
        <v/>
      </c>
      <c r="G25" s="41" t="str">
        <f>IF(キューシート計算用!G25&lt;&gt;"",キューシート計算用!G25,"")</f>
        <v>┼</v>
      </c>
      <c r="H25" s="41" t="str">
        <f>IF(キューシート計算用!H25&lt;&gt;"",キューシート計算用!H25,"")</f>
        <v>右</v>
      </c>
      <c r="I25" s="41" t="str">
        <f>IF(キューシート計算用!I25&lt;&gt;"",キューシート計算用!I25,"")</f>
        <v/>
      </c>
      <c r="J25" s="41" t="str">
        <f>IF(キューシート計算用!J25&lt;&gt;"",キューシート計算用!J25,"")</f>
        <v>N123</v>
      </c>
      <c r="K25" s="43" t="str">
        <f>IF(キューシート計算用!K25&lt;&gt;"",キューシート計算用!K25,"")</f>
        <v/>
      </c>
      <c r="L25" s="44" t="str">
        <f>IF(キューシート計算用!L25&lt;&gt;"",キューシート計算用!L25,"")</f>
        <v>道なり　正面通行止め</v>
      </c>
      <c r="M25" s="45" t="str">
        <f>IF(キューシート計算用!M25&lt;&gt;"",キューシート計算用!M25,"")</f>
        <v/>
      </c>
      <c r="N25" s="45" t="str">
        <f>IF(キューシート計算用!N25&lt;&gt;"",キューシート計算用!N25,"")</f>
        <v/>
      </c>
    </row>
    <row r="26" spans="1:14" x14ac:dyDescent="0.15">
      <c r="A26" s="27">
        <f>IF(キューシート計算用!A26&lt;&gt;"",キューシート計算用!A26,"")</f>
        <v>22</v>
      </c>
      <c r="B26" s="27" t="str">
        <f>IF(キューシート計算用!B26&lt;&gt;"",キューシート計算用!B26,"")</f>
        <v/>
      </c>
      <c r="C26" s="27">
        <f>IF(キューシート計算用!C26&lt;&gt;"",キューシート計算用!C26,"")</f>
        <v>0.39999999999999147</v>
      </c>
      <c r="D26" s="4">
        <f>IF(キューシート計算用!D26&lt;&gt;"",キューシート計算用!D26,"")</f>
        <v>68.3</v>
      </c>
      <c r="E26" s="4">
        <f>IF(キューシート計算用!E26&lt;&gt;"",キューシート計算用!E26,"")</f>
        <v>68.3</v>
      </c>
      <c r="F26" s="27" t="str">
        <f>IF(キューシート計算用!F26&lt;&gt;"",キューシート計算用!F26,"")</f>
        <v>下圷</v>
      </c>
      <c r="G26" s="27" t="str">
        <f>IF(キューシート計算用!G26&lt;&gt;"",キューシート計算用!G26,"")</f>
        <v>┬</v>
      </c>
      <c r="H26" s="27" t="str">
        <f>IF(キューシート計算用!H26&lt;&gt;"",キューシート計算用!H26,"")</f>
        <v>左</v>
      </c>
      <c r="I26" s="27" t="str">
        <f>IF(キューシート計算用!I26&lt;&gt;"",キューシート計算用!I26,"")</f>
        <v>○</v>
      </c>
      <c r="J26" s="27" t="str">
        <f>IF(キューシート計算用!J26&lt;&gt;"",キューシート計算用!J26,"")</f>
        <v>D61</v>
      </c>
      <c r="K26" s="5" t="str">
        <f>IF(キューシート計算用!K26&lt;&gt;"",キューシート計算用!K26,"")</f>
        <v/>
      </c>
      <c r="L26" s="25" t="str">
        <f>IF(キューシート計算用!L26&lt;&gt;"",キューシート計算用!L26,"")</f>
        <v/>
      </c>
      <c r="M26" s="6" t="str">
        <f>IF(キューシート計算用!M26&lt;&gt;"",キューシート計算用!M26,"")</f>
        <v/>
      </c>
      <c r="N26" s="6" t="str">
        <f>IF(キューシート計算用!N26&lt;&gt;"",キューシート計算用!N26,"")</f>
        <v/>
      </c>
    </row>
    <row r="27" spans="1:14" x14ac:dyDescent="0.15">
      <c r="A27" s="27">
        <f>IF(キューシート計算用!A27&lt;&gt;"",キューシート計算用!A27,"")</f>
        <v>23</v>
      </c>
      <c r="B27" s="27" t="str">
        <f>IF(キューシート計算用!B27&lt;&gt;"",キューシート計算用!B27,"")</f>
        <v>PC1</v>
      </c>
      <c r="C27" s="27">
        <f>IF(キューシート計算用!C27&lt;&gt;"",キューシート計算用!C27,"")</f>
        <v>6.1000000000000085</v>
      </c>
      <c r="D27" s="4">
        <f>IF(キューシート計算用!D27&lt;&gt;"",キューシート計算用!D27,"")</f>
        <v>74.400000000000006</v>
      </c>
      <c r="E27" s="4">
        <f>IF(キューシート計算用!E27&lt;&gt;"",キューシート計算用!E27,"")</f>
        <v>74.400000000000006</v>
      </c>
      <c r="F27" s="27" t="str">
        <f>IF(キューシート計算用!F27&lt;&gt;"",キューシート計算用!F27,"")</f>
        <v>静入口　ﾌｧﾐﾘｰﾏｰﾄ 那珂瓜連店</v>
      </c>
      <c r="G27" s="27" t="str">
        <f>IF(キューシート計算用!G27&lt;&gt;"",キューシート計算用!G27,"")</f>
        <v>┼</v>
      </c>
      <c r="H27" s="27" t="str">
        <f>IF(キューシート計算用!H27&lt;&gt;"",キューシート計算用!H27,"")</f>
        <v>右</v>
      </c>
      <c r="I27" s="27" t="str">
        <f>IF(キューシート計算用!I27&lt;&gt;"",キューシート計算用!I27,"")</f>
        <v>○</v>
      </c>
      <c r="J27" s="27" t="str">
        <f>IF(キューシート計算用!J27&lt;&gt;"",キューシート計算用!J27,"")</f>
        <v>N118</v>
      </c>
      <c r="K27" s="5" t="str">
        <f>IF(キューシート計算用!K27&lt;&gt;"",キューシート計算用!K27,"")</f>
        <v>水戸→</v>
      </c>
      <c r="L27" s="25" t="str">
        <f>IF(キューシート計算用!L27&lt;&gt;"",キューシート計算用!L27,"")</f>
        <v xml:space="preserve">④ﾌｧﾐﾘｰﾏｰﾄ </v>
      </c>
      <c r="M27" s="6">
        <f>IF(キューシート計算用!M27&lt;&gt;"",キューシート計算用!M27,"")</f>
        <v>43904.382700163398</v>
      </c>
      <c r="N27" s="6">
        <f>IF(キューシート計算用!N27&lt;&gt;"",キューシート計算用!N27,"")</f>
        <v>43904.497569444444</v>
      </c>
    </row>
    <row r="28" spans="1:14" x14ac:dyDescent="0.15">
      <c r="A28" s="27">
        <f>IF(キューシート計算用!A28&lt;&gt;"",キューシート計算用!A28,"")</f>
        <v>24</v>
      </c>
      <c r="B28" s="27" t="str">
        <f>IF(キューシート計算用!B28&lt;&gt;"",キューシート計算用!B28,"")</f>
        <v/>
      </c>
      <c r="C28" s="27">
        <f>IF(キューシート計算用!C28&lt;&gt;"",キューシート計算用!C28,"")</f>
        <v>2</v>
      </c>
      <c r="D28" s="4">
        <f>IF(キューシート計算用!D28&lt;&gt;"",キューシート計算用!D28,"")</f>
        <v>2</v>
      </c>
      <c r="E28" s="4">
        <f>IF(キューシート計算用!E28&lt;&gt;"",キューシート計算用!E28,"")</f>
        <v>76.400000000000006</v>
      </c>
      <c r="F28" s="27" t="str">
        <f>IF(キューシート計算用!F28&lt;&gt;"",キューシート計算用!F28,"")</f>
        <v>ナザレ園入口</v>
      </c>
      <c r="G28" s="27" t="str">
        <f>IF(キューシート計算用!G28&lt;&gt;"",キューシート計算用!G28,"")</f>
        <v>┼</v>
      </c>
      <c r="H28" s="27" t="str">
        <f>IF(キューシート計算用!H28&lt;&gt;"",キューシート計算用!H28,"")</f>
        <v>左</v>
      </c>
      <c r="I28" s="27" t="str">
        <f>IF(キューシート計算用!I28&lt;&gt;"",キューシート計算用!I28,"")</f>
        <v>○</v>
      </c>
      <c r="J28" s="27" t="str">
        <f>IF(キューシート計算用!J28&lt;&gt;"",キューシート計算用!J28,"")</f>
        <v>D31</v>
      </c>
      <c r="K28" s="43" t="str">
        <f>IF(キューシート計算用!K28&lt;&gt;"",キューシート計算用!K28,"")</f>
        <v>←東海　那珂市街</v>
      </c>
      <c r="L28" s="44" t="str">
        <f>IF(キューシート計算用!L28&lt;&gt;"",キューシート計算用!L28,"")</f>
        <v>③オオギ</v>
      </c>
      <c r="M28" s="6" t="str">
        <f>IF(キューシート計算用!M28&lt;&gt;"",キューシート計算用!M28,"")</f>
        <v/>
      </c>
      <c r="N28" s="6" t="str">
        <f>IF(キューシート計算用!N28&lt;&gt;"",キューシート計算用!N28,"")</f>
        <v/>
      </c>
    </row>
    <row r="29" spans="1:14" x14ac:dyDescent="0.15">
      <c r="A29" s="27">
        <f>IF(キューシート計算用!A29&lt;&gt;"",キューシート計算用!A29,"")</f>
        <v>25</v>
      </c>
      <c r="B29" s="27" t="str">
        <f>IF(キューシート計算用!B29&lt;&gt;"",キューシート計算用!B29,"")</f>
        <v/>
      </c>
      <c r="C29" s="27">
        <f>IF(キューシート計算用!C29&lt;&gt;"",キューシート計算用!C29,"")</f>
        <v>4.5999999999999943</v>
      </c>
      <c r="D29" s="4">
        <f>IF(キューシート計算用!D29&lt;&gt;"",キューシート計算用!D29,"")</f>
        <v>6.5999999999999943</v>
      </c>
      <c r="E29" s="4">
        <f>IF(キューシート計算用!E29&lt;&gt;"",キューシート計算用!E29,"")</f>
        <v>81</v>
      </c>
      <c r="F29" s="27" t="str">
        <f>IF(キューシート計算用!F29&lt;&gt;"",キューシート計算用!F29,"")</f>
        <v/>
      </c>
      <c r="G29" s="27" t="str">
        <f>IF(キューシート計算用!G29&lt;&gt;"",キューシート計算用!G29,"")</f>
        <v>┼</v>
      </c>
      <c r="H29" s="27" t="str">
        <f>IF(キューシート計算用!H29&lt;&gt;"",キューシート計算用!H29,"")</f>
        <v>左</v>
      </c>
      <c r="I29" s="27" t="str">
        <f>IF(キューシート計算用!I29&lt;&gt;"",キューシート計算用!I29,"")</f>
        <v>○</v>
      </c>
      <c r="J29" s="27" t="str">
        <f>IF(キューシート計算用!J29&lt;&gt;"",キューシート計算用!J29,"")</f>
        <v>D31</v>
      </c>
      <c r="K29" s="5" t="str">
        <f>IF(キューシート計算用!K29&lt;&gt;"",キューシート計算用!K29,"")</f>
        <v>←東海　R6 R349</v>
      </c>
      <c r="L29" s="25" t="str">
        <f>IF(キューシート計算用!L29&lt;&gt;"",キューシート計算用!L29,"")</f>
        <v>③ﾌｧﾐﾘｰﾏｰﾄ　信号の先「常磐自動車道ガード」</v>
      </c>
      <c r="M29" s="6" t="str">
        <f>IF(キューシート計算用!M29&lt;&gt;"",キューシート計算用!M29,"")</f>
        <v/>
      </c>
      <c r="N29" s="6" t="str">
        <f>IF(キューシート計算用!N29&lt;&gt;"",キューシート計算用!N29,"")</f>
        <v/>
      </c>
    </row>
    <row r="30" spans="1:14" x14ac:dyDescent="0.15">
      <c r="A30" s="27">
        <f>IF(キューシート計算用!A30&lt;&gt;"",キューシート計算用!A30,"")</f>
        <v>26</v>
      </c>
      <c r="B30" s="27" t="str">
        <f>IF(キューシート計算用!B30&lt;&gt;"",キューシート計算用!B30,"")</f>
        <v/>
      </c>
      <c r="C30" s="27">
        <f>IF(キューシート計算用!C30&lt;&gt;"",キューシート計算用!C30,"")</f>
        <v>5.7000000000000028</v>
      </c>
      <c r="D30" s="4">
        <f>IF(キューシート計算用!D30&lt;&gt;"",キューシート計算用!D30,"")</f>
        <v>12.299999999999997</v>
      </c>
      <c r="E30" s="4">
        <f>IF(キューシート計算用!E30&lt;&gt;"",キューシート計算用!E30,"")</f>
        <v>86.7</v>
      </c>
      <c r="F30" s="27" t="str">
        <f>IF(キューシート計算用!F30&lt;&gt;"",キューシート計算用!F30,"")</f>
        <v>篠根沢</v>
      </c>
      <c r="G30" s="27" t="str">
        <f>IF(キューシート計算用!G30&lt;&gt;"",キューシート計算用!G30,"")</f>
        <v>├</v>
      </c>
      <c r="H30" s="27" t="str">
        <f>IF(キューシート計算用!H30&lt;&gt;"",キューシート計算用!H30,"")</f>
        <v>右</v>
      </c>
      <c r="I30" s="27" t="str">
        <f>IF(キューシート計算用!I30&lt;&gt;"",キューシート計算用!I30,"")</f>
        <v>○</v>
      </c>
      <c r="J30" s="27" t="str">
        <f>IF(キューシート計算用!J30&lt;&gt;"",キューシート計算用!J30,"")</f>
        <v>D31</v>
      </c>
      <c r="K30" s="5" t="str">
        <f>IF(キューシート計算用!K30&lt;&gt;"",キューシート計算用!K30,"")</f>
        <v>長砂　R245→</v>
      </c>
      <c r="L30" s="25" t="str">
        <f>IF(キューシート計算用!L30&lt;&gt;"",キューシート計算用!L30,"")</f>
        <v/>
      </c>
      <c r="M30" s="6" t="str">
        <f>IF(キューシート計算用!M30&lt;&gt;"",キューシート計算用!M30,"")</f>
        <v/>
      </c>
      <c r="N30" s="6" t="str">
        <f>IF(キューシート計算用!N30&lt;&gt;"",キューシート計算用!N30,"")</f>
        <v/>
      </c>
    </row>
    <row r="31" spans="1:14" x14ac:dyDescent="0.15">
      <c r="A31" s="27">
        <f>IF(キューシート計算用!A31&lt;&gt;"",キューシート計算用!A31,"")</f>
        <v>27</v>
      </c>
      <c r="B31" s="27" t="str">
        <f>IF(キューシート計算用!B31&lt;&gt;"",キューシート計算用!B31,"")</f>
        <v/>
      </c>
      <c r="C31" s="27">
        <f>IF(キューシート計算用!C31&lt;&gt;"",キューシート計算用!C31,"")</f>
        <v>6.2000000000000028</v>
      </c>
      <c r="D31" s="4">
        <f>IF(キューシート計算用!D31&lt;&gt;"",キューシート計算用!D31,"")</f>
        <v>18.5</v>
      </c>
      <c r="E31" s="4">
        <f>IF(キューシート計算用!E31&lt;&gt;"",キューシート計算用!E31,"")</f>
        <v>92.9</v>
      </c>
      <c r="F31" s="27" t="str">
        <f>IF(キューシート計算用!F31&lt;&gt;"",キューシート計算用!F31,"")</f>
        <v/>
      </c>
      <c r="G31" s="27" t="str">
        <f>IF(キューシート計算用!G31&lt;&gt;"",キューシート計算用!G31,"")</f>
        <v>┬</v>
      </c>
      <c r="H31" s="27" t="str">
        <f>IF(キューシート計算用!H31&lt;&gt;"",キューシート計算用!H31,"")</f>
        <v>右</v>
      </c>
      <c r="I31" s="27" t="str">
        <f>IF(キューシート計算用!I31&lt;&gt;"",キューシート計算用!I31,"")</f>
        <v>○</v>
      </c>
      <c r="J31" s="27" t="str">
        <f>IF(キューシート計算用!J31&lt;&gt;"",キューシート計算用!J31,"")</f>
        <v>D247</v>
      </c>
      <c r="K31" s="5" t="str">
        <f>IF(キューシート計算用!K31&lt;&gt;"",キューシート計算用!K31,"")</f>
        <v>那珂湊　阿字ヶ浦→</v>
      </c>
      <c r="L31" s="25" t="str">
        <f>IF(キューシート計算用!L31&lt;&gt;"",キューシート計算用!L31,"")</f>
        <v>①②ひたち海浜公園</v>
      </c>
      <c r="M31" s="6" t="str">
        <f>IF(キューシート計算用!M31&lt;&gt;"",キューシート計算用!M31,"")</f>
        <v/>
      </c>
      <c r="N31" s="6" t="str">
        <f>IF(キューシート計算用!N31&lt;&gt;"",キューシート計算用!N31,"")</f>
        <v/>
      </c>
    </row>
    <row r="32" spans="1:14" x14ac:dyDescent="0.15">
      <c r="A32" s="27">
        <f>IF(キューシート計算用!A32&lt;&gt;"",キューシート計算用!A32,"")</f>
        <v>28</v>
      </c>
      <c r="B32" s="27" t="str">
        <f>IF(キューシート計算用!B32&lt;&gt;"",キューシート計算用!B32,"")</f>
        <v/>
      </c>
      <c r="C32" s="27">
        <f>IF(キューシート計算用!C32&lt;&gt;"",キューシート計算用!C32,"")</f>
        <v>5.2999999999999972</v>
      </c>
      <c r="D32" s="4">
        <f>IF(キューシート計算用!D32&lt;&gt;"",キューシート計算用!D32,"")</f>
        <v>23.799999999999997</v>
      </c>
      <c r="E32" s="4">
        <f>IF(キューシート計算用!E32&lt;&gt;"",キューシート計算用!E32,"")</f>
        <v>98.2</v>
      </c>
      <c r="F32" s="27" t="str">
        <f>IF(キューシート計算用!F32&lt;&gt;"",キューシート計算用!F32,"")</f>
        <v/>
      </c>
      <c r="G32" s="27" t="str">
        <f>IF(キューシート計算用!G32&lt;&gt;"",キューシート計算用!G32,"")</f>
        <v>┬</v>
      </c>
      <c r="H32" s="27" t="str">
        <f>IF(キューシート計算用!H32&lt;&gt;"",キューシート計算用!H32,"")</f>
        <v>右</v>
      </c>
      <c r="I32" s="27" t="str">
        <f>IF(キューシート計算用!I32&lt;&gt;"",キューシート計算用!I32,"")</f>
        <v>○</v>
      </c>
      <c r="J32" s="27" t="str">
        <f>IF(キューシート計算用!J32&lt;&gt;"",キューシート計算用!J32,"")</f>
        <v>D6</v>
      </c>
      <c r="K32" s="5" t="str">
        <f>IF(キューシート計算用!K32&lt;&gt;"",キューシート計算用!K32,"")</f>
        <v>阿字ヶ浦海岸→</v>
      </c>
      <c r="L32" s="25" t="str">
        <f>IF(キューシート計算用!L32&lt;&gt;"",キューシート計算用!L32,"")</f>
        <v>②①海</v>
      </c>
      <c r="M32" s="6" t="str">
        <f>IF(キューシート計算用!M32&lt;&gt;"",キューシート計算用!M32,"")</f>
        <v/>
      </c>
      <c r="N32" s="6" t="str">
        <f>IF(キューシート計算用!N32&lt;&gt;"",キューシート計算用!N32,"")</f>
        <v/>
      </c>
    </row>
    <row r="33" spans="1:14" x14ac:dyDescent="0.15">
      <c r="A33" s="27">
        <f>IF(キューシート計算用!A33&lt;&gt;"",キューシート計算用!A33,"")</f>
        <v>29</v>
      </c>
      <c r="B33" s="27" t="str">
        <f>IF(キューシート計算用!B33&lt;&gt;"",キューシート計算用!B33,"")</f>
        <v/>
      </c>
      <c r="C33" s="27">
        <f>IF(キューシート計算用!C33&lt;&gt;"",キューシート計算用!C33,"")</f>
        <v>1.3999999999999915</v>
      </c>
      <c r="D33" s="4">
        <f>IF(キューシート計算用!D33&lt;&gt;"",キューシート計算用!D33,"")</f>
        <v>25.199999999999989</v>
      </c>
      <c r="E33" s="4">
        <f>IF(キューシート計算用!E33&lt;&gt;"",キューシート計算用!E33,"")</f>
        <v>99.6</v>
      </c>
      <c r="F33" s="27" t="str">
        <f>IF(キューシート計算用!F33&lt;&gt;"",キューシート計算用!F33,"")</f>
        <v/>
      </c>
      <c r="G33" s="27" t="str">
        <f>IF(キューシート計算用!G33&lt;&gt;"",キューシート計算用!G33,"")</f>
        <v>┬</v>
      </c>
      <c r="H33" s="27" t="str">
        <f>IF(キューシート計算用!H33&lt;&gt;"",キューシート計算用!H33,"")</f>
        <v>左</v>
      </c>
      <c r="I33" s="27" t="str">
        <f>IF(キューシート計算用!I33&lt;&gt;"",キューシート計算用!I33,"")</f>
        <v/>
      </c>
      <c r="J33" s="27" t="str">
        <f>IF(キューシート計算用!J33&lt;&gt;"",キューシート計算用!J33,"")</f>
        <v>D6</v>
      </c>
      <c r="K33" s="5" t="str">
        <f>IF(キューシート計算用!K33&lt;&gt;"",キューシート計算用!K33,"")</f>
        <v>一時停止</v>
      </c>
      <c r="L33" s="25" t="str">
        <f>IF(キューシート計算用!L33&lt;&gt;"",キューシート計算用!L33,"")</f>
        <v>③看板「酒列磯前神社」④丸徳旅館</v>
      </c>
      <c r="M33" s="6" t="str">
        <f>IF(キューシート計算用!M33&lt;&gt;"",キューシート計算用!M33,"")</f>
        <v/>
      </c>
      <c r="N33" s="6" t="str">
        <f>IF(キューシート計算用!N33&lt;&gt;"",キューシート計算用!N33,"")</f>
        <v/>
      </c>
    </row>
    <row r="34" spans="1:14" x14ac:dyDescent="0.15">
      <c r="A34" s="27">
        <f>IF(キューシート計算用!A34&lt;&gt;"",キューシート計算用!A34,"")</f>
        <v>30</v>
      </c>
      <c r="B34" s="27" t="str">
        <f>IF(キューシート計算用!B34&lt;&gt;"",キューシート計算用!B34,"")</f>
        <v/>
      </c>
      <c r="C34" s="27">
        <f>IF(キューシート計算用!C34&lt;&gt;"",キューシート計算用!C34,"")</f>
        <v>5.6000000000000085</v>
      </c>
      <c r="D34" s="4">
        <f>IF(キューシート計算用!D34&lt;&gt;"",キューシート計算用!D34,"")</f>
        <v>30.799999999999997</v>
      </c>
      <c r="E34" s="4">
        <f>IF(キューシート計算用!E34&lt;&gt;"",キューシート計算用!E34,"")</f>
        <v>105.2</v>
      </c>
      <c r="F34" s="27" t="str">
        <f>IF(キューシート計算用!F34&lt;&gt;"",キューシート計算用!F34,"")</f>
        <v>魚市場前</v>
      </c>
      <c r="G34" s="27" t="str">
        <f>IF(キューシート計算用!G34&lt;&gt;"",キューシート計算用!G34,"")</f>
        <v>┼</v>
      </c>
      <c r="H34" s="27" t="str">
        <f>IF(キューシート計算用!H34&lt;&gt;"",キューシート計算用!H34,"")</f>
        <v>右</v>
      </c>
      <c r="I34" s="27" t="str">
        <f>IF(キューシート計算用!I34&lt;&gt;"",キューシート計算用!I34,"")</f>
        <v>○</v>
      </c>
      <c r="J34" s="27" t="str">
        <f>IF(キューシート計算用!J34&lt;&gt;"",キューシート計算用!J34,"")</f>
        <v>D6</v>
      </c>
      <c r="K34" s="5" t="str">
        <f>IF(キューシート計算用!K34&lt;&gt;"",キューシート計算用!K34,"")</f>
        <v>水戸14km　大洗2km→</v>
      </c>
      <c r="L34" s="25" t="str">
        <f>IF(キューシート計算用!L34&lt;&gt;"",キューシート計算用!L34,"")</f>
        <v>②市場寿し③海鮮処森田</v>
      </c>
      <c r="M34" s="6" t="str">
        <f>IF(キューシート計算用!M34&lt;&gt;"",キューシート計算用!M34,"")</f>
        <v/>
      </c>
      <c r="N34" s="6" t="str">
        <f>IF(キューシート計算用!N34&lt;&gt;"",キューシート計算用!N34,"")</f>
        <v/>
      </c>
    </row>
    <row r="35" spans="1:14" x14ac:dyDescent="0.15">
      <c r="A35" s="27">
        <f>IF(キューシート計算用!A35&lt;&gt;"",キューシート計算用!A35,"")</f>
        <v>31</v>
      </c>
      <c r="B35" s="27" t="str">
        <f>IF(キューシート計算用!B35&lt;&gt;"",キューシート計算用!B35,"")</f>
        <v>PC2</v>
      </c>
      <c r="C35" s="27">
        <f>IF(キューシート計算用!C35&lt;&gt;"",キューシート計算用!C35,"")</f>
        <v>1.0999999999999943</v>
      </c>
      <c r="D35" s="4">
        <f>IF(キューシート計算用!D35&lt;&gt;"",キューシート計算用!D35,"")</f>
        <v>31.899999999999991</v>
      </c>
      <c r="E35" s="4">
        <f>IF(キューシート計算用!E35&lt;&gt;"",キューシート計算用!E35,"")</f>
        <v>106.3</v>
      </c>
      <c r="F35" s="27" t="str">
        <f>IF(キューシート計算用!F35&lt;&gt;"",キューシート計算用!F35,"")</f>
        <v>ｾﾌﾞﾝｲﾚﾌﾞﾝ ひたちなか釈迦町店</v>
      </c>
      <c r="G35" s="27" t="str">
        <f>IF(キューシート計算用!G35&lt;&gt;"",キューシート計算用!G35,"")</f>
        <v>｜</v>
      </c>
      <c r="H35" s="27" t="str">
        <f>IF(キューシート計算用!H35&lt;&gt;"",キューシート計算用!H35,"")</f>
        <v>直</v>
      </c>
      <c r="I35" s="27" t="str">
        <f>IF(キューシート計算用!I35&lt;&gt;"",キューシート計算用!I35,"")</f>
        <v/>
      </c>
      <c r="J35" s="27" t="str">
        <f>IF(キューシート計算用!J35&lt;&gt;"",キューシート計算用!J35,"")</f>
        <v/>
      </c>
      <c r="K35" s="5" t="str">
        <f>IF(キューシート計算用!K35&lt;&gt;"",キューシート計算用!K35,"")</f>
        <v>進行方向左側</v>
      </c>
      <c r="L35" s="25" t="str">
        <f>IF(キューシート計算用!L35&lt;&gt;"",キューシート計算用!L35,"")</f>
        <v/>
      </c>
      <c r="M35" s="6">
        <f>IF(キューシート計算用!M35&lt;&gt;"",キューシート計算用!M35,"")</f>
        <v>43904.421915849671</v>
      </c>
      <c r="N35" s="6">
        <f>IF(キューシート計算用!N35&lt;&gt;"",キューシート計算用!N35,"")</f>
        <v>43904.586458333331</v>
      </c>
    </row>
    <row r="36" spans="1:14" x14ac:dyDescent="0.15">
      <c r="A36" s="27">
        <f>IF(キューシート計算用!A36&lt;&gt;"",キューシート計算用!A36,"")</f>
        <v>32</v>
      </c>
      <c r="B36" s="27" t="str">
        <f>IF(キューシート計算用!B36&lt;&gt;"",キューシート計算用!B36,"")</f>
        <v/>
      </c>
      <c r="C36" s="27">
        <f>IF(キューシート計算用!C36&lt;&gt;"",キューシート計算用!C36,"")</f>
        <v>0.20000000000000284</v>
      </c>
      <c r="D36" s="4">
        <f>IF(キューシート計算用!D36&lt;&gt;"",キューシート計算用!D36,"")</f>
        <v>0.20000000000000284</v>
      </c>
      <c r="E36" s="4">
        <f>IF(キューシート計算用!E36&lt;&gt;"",キューシート計算用!E36,"")</f>
        <v>106.5</v>
      </c>
      <c r="F36" s="27" t="str">
        <f>IF(キューシート計算用!F36&lt;&gt;"",キューシート計算用!F36,"")</f>
        <v/>
      </c>
      <c r="G36" s="27" t="str">
        <f>IF(キューシート計算用!G36&lt;&gt;"",キューシート計算用!G36,"")</f>
        <v>┤</v>
      </c>
      <c r="H36" s="27" t="str">
        <f>IF(キューシート計算用!H36&lt;&gt;"",キューシート計算用!H36,"")</f>
        <v>左</v>
      </c>
      <c r="I36" s="27" t="str">
        <f>IF(キューシート計算用!I36&lt;&gt;"",キューシート計算用!I36,"")</f>
        <v>○</v>
      </c>
      <c r="J36" s="27" t="str">
        <f>IF(キューシート計算用!J36&lt;&gt;"",キューシート計算用!J36,"")</f>
        <v>D6</v>
      </c>
      <c r="K36" s="5" t="str">
        <f>IF(キューシート計算用!K36&lt;&gt;"",キューシート計算用!K36,"")</f>
        <v/>
      </c>
      <c r="L36" s="25" t="str">
        <f>IF(キューシート計算用!L36&lt;&gt;"",キューシート計算用!L36,"")</f>
        <v>②カメラのキタムラ</v>
      </c>
      <c r="M36" s="6" t="str">
        <f>IF(キューシート計算用!M36&lt;&gt;"",キューシート計算用!M36,"")</f>
        <v/>
      </c>
      <c r="N36" s="6" t="str">
        <f>IF(キューシート計算用!N36&lt;&gt;"",キューシート計算用!N36,"")</f>
        <v/>
      </c>
    </row>
    <row r="37" spans="1:14" x14ac:dyDescent="0.15">
      <c r="A37" s="27">
        <f>IF(キューシート計算用!A37&lt;&gt;"",キューシート計算用!A37,"")</f>
        <v>33</v>
      </c>
      <c r="B37" s="27" t="str">
        <f>IF(キューシート計算用!B37&lt;&gt;"",キューシート計算用!B37,"")</f>
        <v/>
      </c>
      <c r="C37" s="27">
        <f>IF(キューシート計算用!C37&lt;&gt;"",キューシート計算用!C37,"")</f>
        <v>0.29999999999999716</v>
      </c>
      <c r="D37" s="4">
        <f>IF(キューシート計算用!D37&lt;&gt;"",キューシート計算用!D37,"")</f>
        <v>0.5</v>
      </c>
      <c r="E37" s="4">
        <f>IF(キューシート計算用!E37&lt;&gt;"",キューシート計算用!E37,"")</f>
        <v>106.8</v>
      </c>
      <c r="F37" s="27" t="str">
        <f>IF(キューシート計算用!F37&lt;&gt;"",キューシート計算用!F37,"")</f>
        <v/>
      </c>
      <c r="G37" s="27" t="str">
        <f>IF(キューシート計算用!G37&lt;&gt;"",キューシート計算用!G37,"")</f>
        <v>┼</v>
      </c>
      <c r="H37" s="27" t="str">
        <f>IF(キューシート計算用!H37&lt;&gt;"",キューシート計算用!H37,"")</f>
        <v>左</v>
      </c>
      <c r="I37" s="27" t="str">
        <f>IF(キューシート計算用!I37&lt;&gt;"",キューシート計算用!I37,"")</f>
        <v>○</v>
      </c>
      <c r="J37" s="27" t="str">
        <f>IF(キューシート計算用!J37&lt;&gt;"",キューシート計算用!J37,"")</f>
        <v>N245</v>
      </c>
      <c r="K37" s="5" t="str">
        <f>IF(キューシート計算用!K37&lt;&gt;"",キューシート計算用!K37,"")</f>
        <v>←鹿嶋　大洗　R51</v>
      </c>
      <c r="L37" s="25" t="str">
        <f>IF(キューシート計算用!L37&lt;&gt;"",キューシート計算用!L37,"")</f>
        <v>歩道橋</v>
      </c>
      <c r="M37" s="6" t="str">
        <f>IF(キューシート計算用!M37&lt;&gt;"",キューシート計算用!M37,"")</f>
        <v/>
      </c>
      <c r="N37" s="6" t="str">
        <f>IF(キューシート計算用!N37&lt;&gt;"",キューシート計算用!N37,"")</f>
        <v/>
      </c>
    </row>
    <row r="38" spans="1:14" x14ac:dyDescent="0.15">
      <c r="A38" s="27">
        <f>IF(キューシート計算用!A38&lt;&gt;"",キューシート計算用!A38,"")</f>
        <v>34</v>
      </c>
      <c r="B38" s="27" t="str">
        <f>IF(キューシート計算用!B38&lt;&gt;"",キューシート計算用!B38,"")</f>
        <v/>
      </c>
      <c r="C38" s="27">
        <f>IF(キューシート計算用!C38&lt;&gt;"",キューシート計算用!C38,"")</f>
        <v>0.70000000000000284</v>
      </c>
      <c r="D38" s="4">
        <f>IF(キューシート計算用!D38&lt;&gt;"",キューシート計算用!D38,"")</f>
        <v>1.2000000000000028</v>
      </c>
      <c r="E38" s="4">
        <f>IF(キューシート計算用!E38&lt;&gt;"",キューシート計算用!E38,"")</f>
        <v>107.5</v>
      </c>
      <c r="F38" s="27" t="str">
        <f>IF(キューシート計算用!F38&lt;&gt;"",キューシート計算用!F38,"")</f>
        <v/>
      </c>
      <c r="G38" s="27" t="str">
        <f>IF(キューシート計算用!G38&lt;&gt;"",キューシート計算用!G38,"")</f>
        <v>┼</v>
      </c>
      <c r="H38" s="27" t="str">
        <f>IF(キューシート計算用!H38&lt;&gt;"",キューシート計算用!H38,"")</f>
        <v>右</v>
      </c>
      <c r="I38" s="27" t="str">
        <f>IF(キューシート計算用!I38&lt;&gt;"",キューシート計算用!I38,"")</f>
        <v>○</v>
      </c>
      <c r="J38" s="27" t="str">
        <f>IF(キューシート計算用!J38&lt;&gt;"",キューシート計算用!J38,"")</f>
        <v/>
      </c>
      <c r="K38" s="5" t="str">
        <f>IF(キューシート計算用!K38&lt;&gt;"",キューシート計算用!K38,"")</f>
        <v/>
      </c>
      <c r="L38" s="25" t="str">
        <f>IF(キューシート計算用!L38&lt;&gt;"",キューシート計算用!L38,"")</f>
        <v>二段階右折</v>
      </c>
      <c r="M38" s="6" t="str">
        <f>IF(キューシート計算用!M38&lt;&gt;"",キューシート計算用!M38,"")</f>
        <v/>
      </c>
      <c r="N38" s="6" t="str">
        <f>IF(キューシート計算用!N38&lt;&gt;"",キューシート計算用!N38,"")</f>
        <v/>
      </c>
    </row>
    <row r="39" spans="1:14" x14ac:dyDescent="0.15">
      <c r="A39" s="27">
        <f>IF(キューシート計算用!A39&lt;&gt;"",キューシート計算用!A39,"")</f>
        <v>35</v>
      </c>
      <c r="B39" s="27" t="str">
        <f>IF(キューシート計算用!B39&lt;&gt;"",キューシート計算用!B39,"")</f>
        <v/>
      </c>
      <c r="C39" s="27">
        <f>IF(キューシート計算用!C39&lt;&gt;"",キューシート計算用!C39,"")</f>
        <v>0.29999999999999716</v>
      </c>
      <c r="D39" s="4">
        <f>IF(キューシート計算用!D39&lt;&gt;"",キューシート計算用!D39,"")</f>
        <v>1.5</v>
      </c>
      <c r="E39" s="4">
        <f>IF(キューシート計算用!E39&lt;&gt;"",キューシート計算用!E39,"")</f>
        <v>107.8</v>
      </c>
      <c r="F39" s="27" t="str">
        <f>IF(キューシート計算用!F39&lt;&gt;"",キューシート計算用!F39,"")</f>
        <v/>
      </c>
      <c r="G39" s="27" t="str">
        <f>IF(キューシート計算用!G39&lt;&gt;"",キューシート計算用!G39,"")</f>
        <v>┬</v>
      </c>
      <c r="H39" s="27" t="str">
        <f>IF(キューシート計算用!H39&lt;&gt;"",キューシート計算用!H39,"")</f>
        <v>右</v>
      </c>
      <c r="I39" s="27" t="str">
        <f>IF(キューシート計算用!I39&lt;&gt;"",キューシート計算用!I39,"")</f>
        <v/>
      </c>
      <c r="J39" s="27" t="str">
        <f>IF(キューシート計算用!J39&lt;&gt;"",キューシート計算用!J39,"")</f>
        <v/>
      </c>
      <c r="K39" s="5" t="str">
        <f>IF(キューシート計算用!K39&lt;&gt;"",キューシート計算用!K39,"")</f>
        <v/>
      </c>
      <c r="L39" s="25" t="str">
        <f>IF(キューシート計算用!L39&lt;&gt;"",キューシート計算用!L39,"")</f>
        <v>③止まれ標識</v>
      </c>
      <c r="M39" s="6" t="str">
        <f>IF(キューシート計算用!M39&lt;&gt;"",キューシート計算用!M39,"")</f>
        <v/>
      </c>
      <c r="N39" s="6" t="str">
        <f>IF(キューシート計算用!N39&lt;&gt;"",キューシート計算用!N39,"")</f>
        <v/>
      </c>
    </row>
    <row r="40" spans="1:14" x14ac:dyDescent="0.15">
      <c r="A40" s="27">
        <f>IF(キューシート計算用!A40&lt;&gt;"",キューシート計算用!A40,"")</f>
        <v>36</v>
      </c>
      <c r="B40" s="27" t="str">
        <f>IF(キューシート計算用!B40&lt;&gt;"",キューシート計算用!B40,"")</f>
        <v/>
      </c>
      <c r="C40" s="27">
        <f>IF(キューシート計算用!C40&lt;&gt;"",キューシート計算用!C40,"")</f>
        <v>0</v>
      </c>
      <c r="D40" s="4">
        <f>IF(キューシート計算用!D40&lt;&gt;"",キューシート計算用!D40,"")</f>
        <v>1.5</v>
      </c>
      <c r="E40" s="4">
        <f>IF(キューシート計算用!E40&lt;&gt;"",キューシート計算用!E40,"")</f>
        <v>107.8</v>
      </c>
      <c r="F40" s="27" t="str">
        <f>IF(キューシート計算用!F40&lt;&gt;"",キューシート計算用!F40,"")</f>
        <v/>
      </c>
      <c r="G40" s="27" t="str">
        <f>IF(キューシート計算用!G40&lt;&gt;"",キューシート計算用!G40,"")</f>
        <v>┼</v>
      </c>
      <c r="H40" s="27" t="str">
        <f>IF(キューシート計算用!H40&lt;&gt;"",キューシート計算用!H40,"")</f>
        <v>左</v>
      </c>
      <c r="I40" s="27" t="str">
        <f>IF(キューシート計算用!I40&lt;&gt;"",キューシート計算用!I40,"")</f>
        <v/>
      </c>
      <c r="J40" s="27" t="str">
        <f>IF(キューシート計算用!J40&lt;&gt;"",キューシート計算用!J40,"")</f>
        <v>D174</v>
      </c>
      <c r="K40" s="5" t="str">
        <f>IF(キューシート計算用!K40&lt;&gt;"",キューシート計算用!K40,"")</f>
        <v>←水戸市街R6</v>
      </c>
      <c r="L40" s="25" t="str">
        <f>IF(キューシート計算用!L40&lt;&gt;"",キューシート計算用!L40,"")</f>
        <v>Cue35の50m先</v>
      </c>
      <c r="M40" s="6" t="str">
        <f>IF(キューシート計算用!M40&lt;&gt;"",キューシート計算用!M40,"")</f>
        <v/>
      </c>
      <c r="N40" s="6" t="str">
        <f>IF(キューシート計算用!N40&lt;&gt;"",キューシート計算用!N40,"")</f>
        <v/>
      </c>
    </row>
    <row r="41" spans="1:14" x14ac:dyDescent="0.15">
      <c r="A41" s="27">
        <f>IF(キューシート計算用!A41&lt;&gt;"",キューシート計算用!A41,"")</f>
        <v>37</v>
      </c>
      <c r="B41" s="27" t="str">
        <f>IF(キューシート計算用!B41&lt;&gt;"",キューシート計算用!B41,"")</f>
        <v/>
      </c>
      <c r="C41" s="27">
        <f>IF(キューシート計算用!C41&lt;&gt;"",キューシート計算用!C41,"")</f>
        <v>10.599999999999994</v>
      </c>
      <c r="D41" s="4">
        <f>IF(キューシート計算用!D41&lt;&gt;"",キューシート計算用!D41,"")</f>
        <v>12.099999999999994</v>
      </c>
      <c r="E41" s="4">
        <f>IF(キューシート計算用!E41&lt;&gt;"",キューシート計算用!E41,"")</f>
        <v>118.39999999999999</v>
      </c>
      <c r="F41" s="27" t="str">
        <f>IF(キューシート計算用!F41&lt;&gt;"",キューシート計算用!F41,"")</f>
        <v/>
      </c>
      <c r="G41" s="27" t="str">
        <f>IF(キューシート計算用!G41&lt;&gt;"",キューシート計算用!G41,"")</f>
        <v>├</v>
      </c>
      <c r="H41" s="27" t="str">
        <f>IF(キューシート計算用!H41&lt;&gt;"",キューシート計算用!H41,"")</f>
        <v>右</v>
      </c>
      <c r="I41" s="27" t="str">
        <f>IF(キューシート計算用!I41&lt;&gt;"",キューシート計算用!I41,"")</f>
        <v/>
      </c>
      <c r="J41" s="27" t="str">
        <f>IF(キューシート計算用!J41&lt;&gt;"",キューシート計算用!J41,"")</f>
        <v/>
      </c>
      <c r="K41" s="5" t="str">
        <f>IF(キューシート計算用!K41&lt;&gt;"",キューシート計算用!K41,"")</f>
        <v>偕楽園公園→</v>
      </c>
      <c r="L41" s="25" t="str">
        <f>IF(キューシート計算用!L41&lt;&gt;"",キューシート計算用!L41,"")</f>
        <v>大通り交差点50m先</v>
      </c>
      <c r="M41" s="6" t="str">
        <f>IF(キューシート計算用!M41&lt;&gt;"",キューシート計算用!M41,"")</f>
        <v/>
      </c>
      <c r="N41" s="6" t="str">
        <f>IF(キューシート計算用!N41&lt;&gt;"",キューシート計算用!N41,"")</f>
        <v/>
      </c>
    </row>
    <row r="42" spans="1:14" x14ac:dyDescent="0.15">
      <c r="A42" s="27">
        <f>IF(キューシート計算用!A42&lt;&gt;"",キューシート計算用!A42,"")</f>
        <v>38</v>
      </c>
      <c r="B42" s="27" t="str">
        <f>IF(キューシート計算用!B42&lt;&gt;"",キューシート計算用!B42,"")</f>
        <v/>
      </c>
      <c r="C42" s="27">
        <f>IF(キューシート計算用!C42&lt;&gt;"",キューシート計算用!C42,"")</f>
        <v>1.6000000000000085</v>
      </c>
      <c r="D42" s="4">
        <f>IF(キューシート計算用!D42&lt;&gt;"",キューシート計算用!D42,"")</f>
        <v>13.700000000000003</v>
      </c>
      <c r="E42" s="4">
        <f>IF(キューシート計算用!E42&lt;&gt;"",キューシート計算用!E42,"")</f>
        <v>120</v>
      </c>
      <c r="F42" s="27" t="str">
        <f>IF(キューシート計算用!F42&lt;&gt;"",キューシート計算用!F42,"")</f>
        <v>千波湖入口</v>
      </c>
      <c r="G42" s="27" t="str">
        <f>IF(キューシート計算用!G42&lt;&gt;"",キューシート計算用!G42,"")</f>
        <v>┬</v>
      </c>
      <c r="H42" s="27" t="str">
        <f>IF(キューシート計算用!H42&lt;&gt;"",キューシート計算用!H42,"")</f>
        <v>左</v>
      </c>
      <c r="I42" s="27" t="str">
        <f>IF(キューシート計算用!I42&lt;&gt;"",キューシート計算用!I42,"")</f>
        <v>○</v>
      </c>
      <c r="J42" s="27" t="str">
        <f>IF(キューシート計算用!J42&lt;&gt;"",キューシート計算用!J42,"")</f>
        <v>D50</v>
      </c>
      <c r="K42" s="5" t="str">
        <f>IF(キューシート計算用!K42&lt;&gt;"",キューシート計算用!K42,"")</f>
        <v/>
      </c>
      <c r="L42" s="25" t="str">
        <f>IF(キューシート計算用!L42&lt;&gt;"",キューシート計算用!L42,"")</f>
        <v>交通量多　注意</v>
      </c>
      <c r="M42" s="6" t="str">
        <f>IF(キューシート計算用!M42&lt;&gt;"",キューシート計算用!M42,"")</f>
        <v/>
      </c>
      <c r="N42" s="6" t="str">
        <f>IF(キューシート計算用!N42&lt;&gt;"",キューシート計算用!N42,"")</f>
        <v/>
      </c>
    </row>
    <row r="43" spans="1:14" x14ac:dyDescent="0.15">
      <c r="A43" s="27">
        <f>IF(キューシート計算用!A43&lt;&gt;"",キューシート計算用!A43,"")</f>
        <v>39</v>
      </c>
      <c r="B43" s="27" t="str">
        <f>IF(キューシート計算用!B43&lt;&gt;"",キューシート計算用!B43,"")</f>
        <v/>
      </c>
      <c r="C43" s="27">
        <f>IF(キューシート計算用!C43&lt;&gt;"",キューシート計算用!C43,"")</f>
        <v>0.29999999999999716</v>
      </c>
      <c r="D43" s="4">
        <f>IF(キューシート計算用!D43&lt;&gt;"",キューシート計算用!D43,"")</f>
        <v>14</v>
      </c>
      <c r="E43" s="4">
        <f>IF(キューシート計算用!E43&lt;&gt;"",キューシート計算用!E43,"")</f>
        <v>120.3</v>
      </c>
      <c r="F43" s="41" t="str">
        <f>IF(キューシート計算用!F43&lt;&gt;"",キューシート計算用!F43,"")</f>
        <v>千波山</v>
      </c>
      <c r="G43" s="27" t="str">
        <f>IF(キューシート計算用!G43&lt;&gt;"",キューシート計算用!G43,"")</f>
        <v>┼</v>
      </c>
      <c r="H43" s="27" t="str">
        <f>IF(キューシート計算用!H43&lt;&gt;"",キューシート計算用!H43,"")</f>
        <v>右</v>
      </c>
      <c r="I43" s="27" t="str">
        <f>IF(キューシート計算用!I43&lt;&gt;"",キューシート計算用!I43,"")</f>
        <v>○</v>
      </c>
      <c r="J43" s="27" t="str">
        <f>IF(キューシート計算用!J43&lt;&gt;"",キューシート計算用!J43,"")</f>
        <v/>
      </c>
      <c r="K43" s="5" t="str">
        <f>IF(キューシート計算用!K43&lt;&gt;"",キューシート計算用!K43,"")</f>
        <v/>
      </c>
      <c r="L43" s="25" t="str">
        <f>IF(キューシート計算用!L43&lt;&gt;"",キューシート計算用!L43,"")</f>
        <v>④鹿島自動車商会</v>
      </c>
      <c r="M43" s="6" t="str">
        <f>IF(キューシート計算用!M43&lt;&gt;"",キューシート計算用!M43,"")</f>
        <v/>
      </c>
      <c r="N43" s="6" t="str">
        <f>IF(キューシート計算用!N43&lt;&gt;"",キューシート計算用!N43,"")</f>
        <v/>
      </c>
    </row>
    <row r="44" spans="1:14" x14ac:dyDescent="0.15">
      <c r="A44" s="27">
        <f>IF(キューシート計算用!A44&lt;&gt;"",キューシート計算用!A44,"")</f>
        <v>40</v>
      </c>
      <c r="B44" s="27" t="str">
        <f>IF(キューシート計算用!B44&lt;&gt;"",キューシート計算用!B44,"")</f>
        <v/>
      </c>
      <c r="C44" s="27">
        <f>IF(キューシート計算用!C44&lt;&gt;"",キューシート計算用!C44,"")</f>
        <v>1.7000000000000028</v>
      </c>
      <c r="D44" s="4">
        <f>IF(キューシート計算用!D44&lt;&gt;"",キューシート計算用!D44,"")</f>
        <v>15.700000000000003</v>
      </c>
      <c r="E44" s="4">
        <f>IF(キューシート計算用!E44&lt;&gt;"",キューシート計算用!E44,"")</f>
        <v>122</v>
      </c>
      <c r="F44" s="27" t="str">
        <f>IF(キューシート計算用!F44&lt;&gt;"",キューシート計算用!F44,"")</f>
        <v>見和一丁目南</v>
      </c>
      <c r="G44" s="27" t="str">
        <f>IF(キューシート計算用!G44&lt;&gt;"",キューシート計算用!G44,"")</f>
        <v>┼</v>
      </c>
      <c r="H44" s="27" t="str">
        <f>IF(キューシート計算用!H44&lt;&gt;"",キューシート計算用!H44,"")</f>
        <v>左</v>
      </c>
      <c r="I44" s="27" t="str">
        <f>IF(キューシート計算用!I44&lt;&gt;"",キューシート計算用!I44,"")</f>
        <v>○</v>
      </c>
      <c r="J44" s="27" t="str">
        <f>IF(キューシート計算用!J44&lt;&gt;"",キューシート計算用!J44,"")</f>
        <v>D30</v>
      </c>
      <c r="K44" s="5" t="str">
        <f>IF(キューシート計算用!K44&lt;&gt;"",キューシート計算用!K44,"")</f>
        <v/>
      </c>
      <c r="L44" s="25" t="str">
        <f>IF(キューシート計算用!L44&lt;&gt;"",キューシート計算用!L44,"")</f>
        <v>④ココス</v>
      </c>
      <c r="M44" s="6" t="str">
        <f>IF(キューシート計算用!M44&lt;&gt;"",キューシート計算用!M44,"")</f>
        <v/>
      </c>
      <c r="N44" s="6" t="str">
        <f>IF(キューシート計算用!N44&lt;&gt;"",キューシート計算用!N44,"")</f>
        <v/>
      </c>
    </row>
    <row r="45" spans="1:14" x14ac:dyDescent="0.15">
      <c r="A45" s="27">
        <f>IF(キューシート計算用!A45&lt;&gt;"",キューシート計算用!A45,"")</f>
        <v>41</v>
      </c>
      <c r="B45" s="27" t="str">
        <f>IF(キューシート計算用!B45&lt;&gt;"",キューシート計算用!B45,"")</f>
        <v/>
      </c>
      <c r="C45" s="27">
        <f>IF(キューシート計算用!C45&lt;&gt;"",キューシート計算用!C45,"")</f>
        <v>9.7000000000000171</v>
      </c>
      <c r="D45" s="4">
        <f>IF(キューシート計算用!D45&lt;&gt;"",キューシート計算用!D45,"")</f>
        <v>25.40000000000002</v>
      </c>
      <c r="E45" s="4">
        <f>IF(キューシート計算用!E45&lt;&gt;"",キューシート計算用!E45,"")</f>
        <v>131.70000000000002</v>
      </c>
      <c r="F45" s="27" t="str">
        <f>IF(キューシート計算用!F45&lt;&gt;"",キューシート計算用!F45,"")</f>
        <v/>
      </c>
      <c r="G45" s="27" t="str">
        <f>IF(キューシート計算用!G45&lt;&gt;"",キューシート計算用!G45,"")</f>
        <v>┼</v>
      </c>
      <c r="H45" s="27" t="str">
        <f>IF(キューシート計算用!H45&lt;&gt;"",キューシート計算用!H45,"")</f>
        <v>右</v>
      </c>
      <c r="I45" s="27" t="str">
        <f>IF(キューシート計算用!I45&lt;&gt;"",キューシート計算用!I45,"")</f>
        <v>○</v>
      </c>
      <c r="J45" s="27" t="str">
        <f>IF(キューシート計算用!J45&lt;&gt;"",キューシート計算用!J45,"")</f>
        <v/>
      </c>
      <c r="K45" s="5" t="str">
        <f>IF(キューシート計算用!K45&lt;&gt;"",キューシート計算用!K45,"")</f>
        <v>友部駅→</v>
      </c>
      <c r="L45" s="25" t="str">
        <f>IF(キューシート計算用!L45&lt;&gt;"",キューシート計算用!L45,"")</f>
        <v>①看板「鯉淵学園農業栄養専門学校」</v>
      </c>
      <c r="M45" s="6" t="str">
        <f>IF(キューシート計算用!M45&lt;&gt;"",キューシート計算用!M45,"")</f>
        <v/>
      </c>
      <c r="N45" s="6" t="str">
        <f>IF(キューシート計算用!N45&lt;&gt;"",キューシート計算用!N45,"")</f>
        <v/>
      </c>
    </row>
    <row r="46" spans="1:14" x14ac:dyDescent="0.15">
      <c r="A46" s="27">
        <f>IF(キューシート計算用!A46&lt;&gt;"",キューシート計算用!A46,"")</f>
        <v>42</v>
      </c>
      <c r="B46" s="27" t="str">
        <f>IF(キューシート計算用!B46&lt;&gt;"",キューシート計算用!B46,"")</f>
        <v/>
      </c>
      <c r="C46" s="27">
        <f>IF(キューシート計算用!C46&lt;&gt;"",キューシート計算用!C46,"")</f>
        <v>6</v>
      </c>
      <c r="D46" s="4">
        <f>IF(キューシート計算用!D46&lt;&gt;"",キューシート計算用!D46,"")</f>
        <v>31.40000000000002</v>
      </c>
      <c r="E46" s="4">
        <f>IF(キューシート計算用!E46&lt;&gt;"",キューシート計算用!E46,"")</f>
        <v>137.70000000000002</v>
      </c>
      <c r="F46" s="27" t="str">
        <f>IF(キューシート計算用!F46&lt;&gt;"",キューシート計算用!F46,"")</f>
        <v>宍戸小学校前</v>
      </c>
      <c r="G46" s="27" t="str">
        <f>IF(キューシート計算用!G46&lt;&gt;"",キューシート計算用!G46,"")</f>
        <v>┼</v>
      </c>
      <c r="H46" s="27" t="str">
        <f>IF(キューシート計算用!H46&lt;&gt;"",キューシート計算用!H46,"")</f>
        <v>右</v>
      </c>
      <c r="I46" s="27" t="str">
        <f>IF(キューシート計算用!I46&lt;&gt;"",キューシート計算用!I46,"")</f>
        <v>○</v>
      </c>
      <c r="J46" s="27" t="str">
        <f>IF(キューシート計算用!J46&lt;&gt;"",キューシート計算用!J46,"")</f>
        <v>D16</v>
      </c>
      <c r="K46" s="5" t="str">
        <f>IF(キューシート計算用!K46&lt;&gt;"",キューシート計算用!K46,"")</f>
        <v>石岡　友部I.C.→</v>
      </c>
      <c r="L46" s="25" t="str">
        <f>IF(キューシート計算用!L46&lt;&gt;"",キューシート計算用!L46,"")</f>
        <v>④7-11</v>
      </c>
      <c r="M46" s="6" t="str">
        <f>IF(キューシート計算用!M46&lt;&gt;"",キューシート計算用!M46,"")</f>
        <v/>
      </c>
      <c r="N46" s="6" t="str">
        <f>IF(キューシート計算用!N46&lt;&gt;"",キューシート計算用!N46,"")</f>
        <v/>
      </c>
    </row>
    <row r="47" spans="1:14" x14ac:dyDescent="0.15">
      <c r="A47" s="27">
        <f>IF(キューシート計算用!A47&lt;&gt;"",キューシート計算用!A47,"")</f>
        <v>43</v>
      </c>
      <c r="B47" s="27" t="str">
        <f>IF(キューシート計算用!B47&lt;&gt;"",キューシート計算用!B47,"")</f>
        <v/>
      </c>
      <c r="C47" s="27">
        <f>IF(キューシート計算用!C47&lt;&gt;"",キューシート計算用!C47,"")</f>
        <v>0.90000000000000568</v>
      </c>
      <c r="D47" s="4">
        <f>IF(キューシート計算用!D47&lt;&gt;"",キューシート計算用!D47,"")</f>
        <v>32.300000000000026</v>
      </c>
      <c r="E47" s="4">
        <f>IF(キューシート計算用!E47&lt;&gt;"",キューシート計算用!E47,"")</f>
        <v>138.60000000000002</v>
      </c>
      <c r="F47" s="27" t="str">
        <f>IF(キューシート計算用!F47&lt;&gt;"",キューシート計算用!F47,"")</f>
        <v>友部I.C.入口</v>
      </c>
      <c r="G47" s="27" t="str">
        <f>IF(キューシート計算用!G47&lt;&gt;"",キューシート計算用!G47,"")</f>
        <v>┼</v>
      </c>
      <c r="H47" s="27" t="str">
        <f>IF(キューシート計算用!H47&lt;&gt;"",キューシート計算用!H47,"")</f>
        <v>右</v>
      </c>
      <c r="I47" s="27" t="str">
        <f>IF(キューシート計算用!I47&lt;&gt;"",キューシート計算用!I47,"")</f>
        <v>○</v>
      </c>
      <c r="J47" s="27" t="str">
        <f>IF(キューシート計算用!J47&lt;&gt;"",キューシート計算用!J47,"")</f>
        <v>N355</v>
      </c>
      <c r="K47" s="5" t="str">
        <f>IF(キューシート計算用!K47&lt;&gt;"",キューシート計算用!K47,"")</f>
        <v>R50 笠間駅→</v>
      </c>
      <c r="L47" s="25" t="str">
        <f>IF(キューシート計算用!L47&lt;&gt;"",キューシート計算用!L47,"")</f>
        <v/>
      </c>
      <c r="M47" s="6" t="str">
        <f>IF(キューシート計算用!M47&lt;&gt;"",キューシート計算用!M47,"")</f>
        <v/>
      </c>
      <c r="N47" s="6" t="str">
        <f>IF(キューシート計算用!N47&lt;&gt;"",キューシート計算用!N47,"")</f>
        <v/>
      </c>
    </row>
    <row r="48" spans="1:14" s="26" customFormat="1" x14ac:dyDescent="0.15">
      <c r="A48" s="27">
        <f>IF(キューシート計算用!A48&lt;&gt;"",キューシート計算用!A48,"")</f>
        <v>44</v>
      </c>
      <c r="B48" s="27" t="str">
        <f>IF(キューシート計算用!B48&lt;&gt;"",キューシート計算用!B48,"")</f>
        <v/>
      </c>
      <c r="C48" s="27">
        <f>IF(キューシート計算用!C48&lt;&gt;"",キューシート計算用!C48,"")</f>
        <v>3.0999999999999659</v>
      </c>
      <c r="D48" s="4">
        <f>IF(キューシート計算用!D48&lt;&gt;"",キューシート計算用!D48,"")</f>
        <v>35.399999999999991</v>
      </c>
      <c r="E48" s="4">
        <f>IF(キューシート計算用!E48&lt;&gt;"",キューシート計算用!E48,"")</f>
        <v>141.69999999999999</v>
      </c>
      <c r="F48" s="27" t="str">
        <f>IF(キューシート計算用!F48&lt;&gt;"",キューシート計算用!F48,"")</f>
        <v>西手越</v>
      </c>
      <c r="G48" s="27" t="str">
        <f>IF(キューシート計算用!G48&lt;&gt;"",キューシート計算用!G48,"")</f>
        <v>├</v>
      </c>
      <c r="H48" s="27" t="str">
        <f>IF(キューシート計算用!H48&lt;&gt;"",キューシート計算用!H48,"")</f>
        <v>右</v>
      </c>
      <c r="I48" s="27" t="str">
        <f>IF(キューシート計算用!I48&lt;&gt;"",キューシート計算用!I48,"")</f>
        <v>○</v>
      </c>
      <c r="J48" s="27" t="str">
        <f>IF(キューシート計算用!J48&lt;&gt;"",キューシート計算用!J48,"")</f>
        <v>N355</v>
      </c>
      <c r="K48" s="5" t="str">
        <f>IF(キューシート計算用!K48&lt;&gt;"",キューシート計算用!K48,"")</f>
        <v>笠間芸術の森公園 笠間駅→</v>
      </c>
      <c r="L48" s="47" t="str">
        <f>IF(キューシート計算用!L48&lt;&gt;"",キューシート計算用!L48,"")</f>
        <v>③コンビニ</v>
      </c>
      <c r="M48" s="6" t="str">
        <f>IF(キューシート計算用!M48&lt;&gt;"",キューシート計算用!M48,"")</f>
        <v/>
      </c>
      <c r="N48" s="6" t="str">
        <f>IF(キューシート計算用!N48&lt;&gt;"",キューシート計算用!N48,"")</f>
        <v/>
      </c>
    </row>
    <row r="49" spans="1:14" x14ac:dyDescent="0.15">
      <c r="A49" s="27">
        <f>IF(キューシート計算用!A49&lt;&gt;"",キューシート計算用!A49,"")</f>
        <v>45</v>
      </c>
      <c r="B49" s="27" t="str">
        <f>IF(キューシート計算用!B49&lt;&gt;"",キューシート計算用!B49,"")</f>
        <v/>
      </c>
      <c r="C49" s="27">
        <f>IF(キューシート計算用!C49&lt;&gt;"",キューシート計算用!C49,"")</f>
        <v>1.4000000000000341</v>
      </c>
      <c r="D49" s="4">
        <f>IF(キューシート計算用!D49&lt;&gt;"",キューシート計算用!D49,"")</f>
        <v>36.800000000000026</v>
      </c>
      <c r="E49" s="4">
        <f>IF(キューシート計算用!E49&lt;&gt;"",キューシート計算用!E49,"")</f>
        <v>143.10000000000002</v>
      </c>
      <c r="F49" s="27" t="str">
        <f>IF(キューシート計算用!F49&lt;&gt;"",キューシート計算用!F49,"")</f>
        <v>下市毛北</v>
      </c>
      <c r="G49" s="27" t="str">
        <f>IF(キューシート計算用!G49&lt;&gt;"",キューシート計算用!G49,"")</f>
        <v>┤</v>
      </c>
      <c r="H49" s="27" t="str">
        <f>IF(キューシート計算用!H49&lt;&gt;"",キューシート計算用!H49,"")</f>
        <v>左</v>
      </c>
      <c r="I49" s="27" t="str">
        <f>IF(キューシート計算用!I49&lt;&gt;"",キューシート計算用!I49,"")</f>
        <v>○</v>
      </c>
      <c r="J49" s="27" t="str">
        <f>IF(キューシート計算用!J49&lt;&gt;"",キューシート計算用!J49,"")</f>
        <v>N355</v>
      </c>
      <c r="K49" s="5" t="str">
        <f>IF(キューシート計算用!K49&lt;&gt;"",キューシート計算用!K49,"")</f>
        <v>←宇都宮　R50 筑西</v>
      </c>
      <c r="L49" s="25" t="str">
        <f>IF(キューシート計算用!L49&lt;&gt;"",キューシート計算用!L49,"")</f>
        <v>①看板「友部ｾﾝﾄﾗﾙｸﾘﾆｯｸ」</v>
      </c>
      <c r="M49" s="6" t="str">
        <f>IF(キューシート計算用!M49&lt;&gt;"",キューシート計算用!M49,"")</f>
        <v/>
      </c>
      <c r="N49" s="6" t="str">
        <f>IF(キューシート計算用!N49&lt;&gt;"",キューシート計算用!N49,"")</f>
        <v/>
      </c>
    </row>
    <row r="50" spans="1:14" x14ac:dyDescent="0.15">
      <c r="A50" s="27">
        <f>IF(キューシート計算用!A50&lt;&gt;"",キューシート計算用!A50,"")</f>
        <v>46</v>
      </c>
      <c r="B50" s="27" t="str">
        <f>IF(キューシート計算用!B50&lt;&gt;"",キューシート計算用!B50,"")</f>
        <v>PC3</v>
      </c>
      <c r="C50" s="27">
        <f>IF(キューシート計算用!C50&lt;&gt;"",キューシート計算用!C50,"")</f>
        <v>0.39999999999997726</v>
      </c>
      <c r="D50" s="4">
        <f>IF(キューシート計算用!D50&lt;&gt;"",キューシート計算用!D50,"")</f>
        <v>37.200000000000003</v>
      </c>
      <c r="E50" s="4">
        <f>IF(キューシート計算用!E50&lt;&gt;"",キューシート計算用!E50,"")</f>
        <v>143.5</v>
      </c>
      <c r="F50" s="27" t="str">
        <f>IF(キューシート計算用!F50&lt;&gt;"",キューシート計算用!F50,"")</f>
        <v xml:space="preserve">ﾌｧﾐﾘｰﾏｰﾄ 笠間近森店 </v>
      </c>
      <c r="G50" s="27" t="str">
        <f>IF(キューシート計算用!G50&lt;&gt;"",キューシート計算用!G50,"")</f>
        <v>｜</v>
      </c>
      <c r="H50" s="27" t="str">
        <f>IF(キューシート計算用!H50&lt;&gt;"",キューシート計算用!H50,"")</f>
        <v>直</v>
      </c>
      <c r="I50" s="27" t="str">
        <f>IF(キューシート計算用!I50&lt;&gt;"",キューシート計算用!I50,"")</f>
        <v/>
      </c>
      <c r="J50" s="27" t="str">
        <f>IF(キューシート計算用!J50&lt;&gt;"",キューシート計算用!J50,"")</f>
        <v>N355</v>
      </c>
      <c r="K50" s="5" t="str">
        <f>IF(キューシート計算用!K50&lt;&gt;"",キューシート計算用!K50,"")</f>
        <v>進行方向左側</v>
      </c>
      <c r="L50" s="25" t="str">
        <f>IF(キューシート計算用!L50&lt;&gt;"",キューシート計算用!L50,"")</f>
        <v/>
      </c>
      <c r="M50" s="6">
        <f>IF(キューシート計算用!M50&lt;&gt;"",キューシート計算用!M50,"")</f>
        <v>43904.468484477125</v>
      </c>
      <c r="N50" s="6">
        <f>IF(キューシート計算用!N50&lt;&gt;"",キューシート計算用!N50,"")</f>
        <v>43904.692013888882</v>
      </c>
    </row>
    <row r="51" spans="1:14" x14ac:dyDescent="0.15">
      <c r="A51" s="27">
        <f>IF(キューシート計算用!A51&lt;&gt;"",キューシート計算用!A51,"")</f>
        <v>47</v>
      </c>
      <c r="B51" s="27" t="str">
        <f>IF(キューシート計算用!B51&lt;&gt;"",キューシート計算用!B51,"")</f>
        <v/>
      </c>
      <c r="C51" s="27">
        <f>IF(キューシート計算用!C51&lt;&gt;"",キューシート計算用!C51,"")</f>
        <v>0.90000000000000568</v>
      </c>
      <c r="D51" s="4">
        <f>IF(キューシート計算用!D51&lt;&gt;"",キューシート計算用!D51,"")</f>
        <v>0.90000000000000568</v>
      </c>
      <c r="E51" s="4">
        <f>IF(キューシート計算用!E51&lt;&gt;"",キューシート計算用!E51,"")</f>
        <v>144.4</v>
      </c>
      <c r="F51" s="27" t="str">
        <f>IF(キューシート計算用!F51&lt;&gt;"",キューシート計算用!F51,"")</f>
        <v>来栖橋南</v>
      </c>
      <c r="G51" s="27" t="str">
        <f>IF(キューシート計算用!G51&lt;&gt;"",キューシート計算用!G51,"")</f>
        <v>┼</v>
      </c>
      <c r="H51" s="27" t="str">
        <f>IF(キューシート計算用!H51&lt;&gt;"",キューシート計算用!H51,"")</f>
        <v>右</v>
      </c>
      <c r="I51" s="27" t="str">
        <f>IF(キューシート計算用!I51&lt;&gt;"",キューシート計算用!I51,"")</f>
        <v>○</v>
      </c>
      <c r="J51" s="27" t="str">
        <f>IF(キューシート計算用!J51&lt;&gt;"",キューシート計算用!J51,"")</f>
        <v>N355</v>
      </c>
      <c r="K51" s="5" t="str">
        <f>IF(キューシート計算用!K51&lt;&gt;"",キューシート計算用!K51,"")</f>
        <v>宇都宮　益子　茂木→</v>
      </c>
      <c r="L51" s="25" t="str">
        <f>IF(キューシート計算用!L51&lt;&gt;"",キューシート計算用!L51,"")</f>
        <v>バイパス</v>
      </c>
      <c r="M51" s="6" t="str">
        <f>IF(キューシート計算用!M51&lt;&gt;"",キューシート計算用!M51,"")</f>
        <v/>
      </c>
      <c r="N51" s="6" t="str">
        <f>IF(キューシート計算用!N51&lt;&gt;"",キューシート計算用!N51,"")</f>
        <v/>
      </c>
    </row>
    <row r="52" spans="1:14" x14ac:dyDescent="0.15">
      <c r="A52" s="27">
        <f>IF(キューシート計算用!A52&lt;&gt;"",キューシート計算用!A52,"")</f>
        <v>48</v>
      </c>
      <c r="B52" s="27" t="str">
        <f>IF(キューシート計算用!B52&lt;&gt;"",キューシート計算用!B52,"")</f>
        <v/>
      </c>
      <c r="C52" s="27">
        <f>IF(キューシート計算用!C52&lt;&gt;"",キューシート計算用!C52,"")</f>
        <v>6.4000000000000057</v>
      </c>
      <c r="D52" s="4">
        <f>IF(キューシート計算用!D52&lt;&gt;"",キューシート計算用!D52,"")</f>
        <v>7.3000000000000114</v>
      </c>
      <c r="E52" s="4">
        <f>IF(キューシート計算用!E52&lt;&gt;"",キューシート計算用!E52,"")</f>
        <v>150.80000000000001</v>
      </c>
      <c r="F52" s="27" t="str">
        <f>IF(キューシート計算用!F52&lt;&gt;"",キューシート計算用!F52,"")</f>
        <v>仏ノ山峠</v>
      </c>
      <c r="G52" s="27" t="str">
        <f>IF(キューシート計算用!G52&lt;&gt;"",キューシート計算用!G52,"")</f>
        <v>｜</v>
      </c>
      <c r="H52" s="27" t="str">
        <f>IF(キューシート計算用!H52&lt;&gt;"",キューシート計算用!H52,"")</f>
        <v>直</v>
      </c>
      <c r="I52" s="27" t="str">
        <f>IF(キューシート計算用!I52&lt;&gt;"",キューシート計算用!I52,"")</f>
        <v/>
      </c>
      <c r="J52" s="27" t="str">
        <f>IF(キューシート計算用!J52&lt;&gt;"",キューシート計算用!J52,"")</f>
        <v/>
      </c>
      <c r="K52" s="5" t="str">
        <f>IF(キューシート計算用!K52&lt;&gt;"",キューシート計算用!K52,"")</f>
        <v>茨城・栃木県境</v>
      </c>
      <c r="L52" s="25" t="str">
        <f>IF(キューシート計算用!L52&lt;&gt;"",キューシート計算用!L52,"")</f>
        <v/>
      </c>
      <c r="M52" s="6" t="str">
        <f>IF(キューシート計算用!M52&lt;&gt;"",キューシート計算用!M52,"")</f>
        <v/>
      </c>
      <c r="N52" s="6" t="str">
        <f>IF(キューシート計算用!N52&lt;&gt;"",キューシート計算用!N52,"")</f>
        <v/>
      </c>
    </row>
    <row r="53" spans="1:14" x14ac:dyDescent="0.15">
      <c r="A53" s="27">
        <f>IF(キューシート計算用!A53&lt;&gt;"",キューシート計算用!A53,"")</f>
        <v>49</v>
      </c>
      <c r="B53" s="27" t="str">
        <f>IF(キューシート計算用!B53&lt;&gt;"",キューシート計算用!B53,"")</f>
        <v/>
      </c>
      <c r="C53" s="27">
        <f>IF(キューシート計算用!C53&lt;&gt;"",キューシート計算用!C53,"")</f>
        <v>14.599999999999994</v>
      </c>
      <c r="D53" s="4">
        <f>IF(キューシート計算用!D53&lt;&gt;"",キューシート計算用!D53,"")</f>
        <v>21.900000000000006</v>
      </c>
      <c r="E53" s="4">
        <f>IF(キューシート計算用!E53&lt;&gt;"",キューシート計算用!E53,"")</f>
        <v>165.4</v>
      </c>
      <c r="F53" s="27" t="str">
        <f>IF(キューシート計算用!F53&lt;&gt;"",キューシート計算用!F53,"")</f>
        <v/>
      </c>
      <c r="G53" s="27" t="str">
        <f>IF(キューシート計算用!G53&lt;&gt;"",キューシート計算用!G53,"")</f>
        <v>┤</v>
      </c>
      <c r="H53" s="27" t="str">
        <f>IF(キューシート計算用!H53&lt;&gt;"",キューシート計算用!H53,"")</f>
        <v>左</v>
      </c>
      <c r="I53" s="27" t="str">
        <f>IF(キューシート計算用!I53&lt;&gt;"",キューシート計算用!I53,"")</f>
        <v/>
      </c>
      <c r="J53" s="27" t="str">
        <f>IF(キューシート計算用!J53&lt;&gt;"",キューシート計算用!J53,"")</f>
        <v>K1</v>
      </c>
      <c r="K53" s="5" t="str">
        <f>IF(キューシート計算用!K53&lt;&gt;"",キューシート計算用!K53,"")</f>
        <v/>
      </c>
      <c r="L53" s="25" t="str">
        <f>IF(キューシート計算用!L53&lt;&gt;"",キューシート計算用!L53,"")</f>
        <v>右カーブ直後　③紙屋呉服店</v>
      </c>
      <c r="M53" s="6" t="str">
        <f>IF(キューシート計算用!M53&lt;&gt;"",キューシート計算用!M53,"")</f>
        <v/>
      </c>
      <c r="N53" s="6" t="str">
        <f>IF(キューシート計算用!N53&lt;&gt;"",キューシート計算用!N53,"")</f>
        <v/>
      </c>
    </row>
    <row r="54" spans="1:14" x14ac:dyDescent="0.15">
      <c r="A54" s="27">
        <f>IF(キューシート計算用!A54&lt;&gt;"",キューシート計算用!A54,"")</f>
        <v>50</v>
      </c>
      <c r="B54" s="27" t="str">
        <f>IF(キューシート計算用!B54&lt;&gt;"",キューシート計算用!B54,"")</f>
        <v/>
      </c>
      <c r="C54" s="27">
        <f>IF(キューシート計算用!C54&lt;&gt;"",キューシート計算用!C54,"")</f>
        <v>0.30000000000001137</v>
      </c>
      <c r="D54" s="4">
        <f>IF(キューシート計算用!D54&lt;&gt;"",キューシート計算用!D54,"")</f>
        <v>22.200000000000017</v>
      </c>
      <c r="E54" s="4">
        <f>IF(キューシート計算用!E54&lt;&gt;"",キューシート計算用!E54,"")</f>
        <v>165.70000000000002</v>
      </c>
      <c r="F54" s="27" t="str">
        <f>IF(キューシート計算用!F54&lt;&gt;"",キューシート計算用!F54,"")</f>
        <v/>
      </c>
      <c r="G54" s="27" t="str">
        <f>IF(キューシート計算用!G54&lt;&gt;"",キューシート計算用!G54,"")</f>
        <v>┬</v>
      </c>
      <c r="H54" s="27" t="str">
        <f>IF(キューシート計算用!H54&lt;&gt;"",キューシート計算用!H54,"")</f>
        <v>右</v>
      </c>
      <c r="I54" s="27" t="str">
        <f>IF(キューシート計算用!I54&lt;&gt;"",キューシート計算用!I54,"")</f>
        <v/>
      </c>
      <c r="J54" s="27" t="str">
        <f>IF(キューシート計算用!J54&lt;&gt;"",キューシート計算用!J54,"")</f>
        <v>K1</v>
      </c>
      <c r="K54" s="5" t="str">
        <f>IF(キューシート計算用!K54&lt;&gt;"",キューシート計算用!K54,"")</f>
        <v>宇都宮→</v>
      </c>
      <c r="L54" s="25" t="str">
        <f>IF(キューシート計算用!L54&lt;&gt;"",キューシート計算用!L54,"")</f>
        <v>正面寺院</v>
      </c>
      <c r="M54" s="6" t="str">
        <f>IF(キューシート計算用!M54&lt;&gt;"",キューシート計算用!M54,"")</f>
        <v/>
      </c>
      <c r="N54" s="6" t="str">
        <f>IF(キューシート計算用!N54&lt;&gt;"",キューシート計算用!N54,"")</f>
        <v/>
      </c>
    </row>
    <row r="55" spans="1:14" x14ac:dyDescent="0.15">
      <c r="A55" s="27">
        <f>IF(キューシート計算用!A55&lt;&gt;"",キューシート計算用!A55,"")</f>
        <v>51</v>
      </c>
      <c r="B55" s="27" t="str">
        <f>IF(キューシート計算用!B55&lt;&gt;"",キューシート計算用!B55,"")</f>
        <v/>
      </c>
      <c r="C55" s="27">
        <f>IF(キューシート計算用!C55&lt;&gt;"",キューシート計算用!C55,"")</f>
        <v>0.29999999999998295</v>
      </c>
      <c r="D55" s="4">
        <f>IF(キューシート計算用!D55&lt;&gt;"",キューシート計算用!D55,"")</f>
        <v>22.5</v>
      </c>
      <c r="E55" s="4">
        <f>IF(キューシート計算用!E55&lt;&gt;"",キューシート計算用!E55,"")</f>
        <v>166</v>
      </c>
      <c r="F55" s="27" t="str">
        <f>IF(キューシート計算用!F55&lt;&gt;"",キューシート計算用!F55,"")</f>
        <v/>
      </c>
      <c r="G55" s="27" t="str">
        <f>IF(キューシート計算用!G55&lt;&gt;"",キューシート計算用!G55,"")</f>
        <v>├</v>
      </c>
      <c r="H55" s="27" t="str">
        <f>IF(キューシート計算用!H55&lt;&gt;"",キューシート計算用!H55,"")</f>
        <v>右</v>
      </c>
      <c r="I55" s="27" t="str">
        <f>IF(キューシート計算用!I55&lt;&gt;"",キューシート計算用!I55,"")</f>
        <v/>
      </c>
      <c r="J55" s="27" t="str">
        <f>IF(キューシート計算用!J55&lt;&gt;"",キューシート計算用!J55,"")</f>
        <v>K163</v>
      </c>
      <c r="K55" s="5" t="str">
        <f>IF(キューシート計算用!K55&lt;&gt;"",キューシート計算用!K55,"")</f>
        <v>6km市貝→</v>
      </c>
      <c r="L55" s="25" t="str">
        <f>IF(キューシート計算用!L55&lt;&gt;"",キューシート計算用!L55,"")</f>
        <v>踏切手前　線路沿いへ</v>
      </c>
      <c r="M55" s="6" t="str">
        <f>IF(キューシート計算用!M55&lt;&gt;"",キューシート計算用!M55,"")</f>
        <v/>
      </c>
      <c r="N55" s="6" t="str">
        <f>IF(キューシート計算用!N55&lt;&gt;"",キューシート計算用!N55,"")</f>
        <v/>
      </c>
    </row>
    <row r="56" spans="1:14" x14ac:dyDescent="0.15">
      <c r="A56" s="27">
        <f>IF(キューシート計算用!A56&lt;&gt;"",キューシート計算用!A56,"")</f>
        <v>52</v>
      </c>
      <c r="B56" s="27" t="str">
        <f>IF(キューシート計算用!B56&lt;&gt;"",キューシート計算用!B56,"")</f>
        <v/>
      </c>
      <c r="C56" s="27">
        <f>IF(キューシート計算用!C56&lt;&gt;"",キューシート計算用!C56,"")</f>
        <v>1.5</v>
      </c>
      <c r="D56" s="4">
        <f>IF(キューシート計算用!D56&lt;&gt;"",キューシート計算用!D56,"")</f>
        <v>24</v>
      </c>
      <c r="E56" s="4">
        <f>IF(キューシート計算用!E56&lt;&gt;"",キューシート計算用!E56,"")</f>
        <v>167.5</v>
      </c>
      <c r="F56" s="27" t="str">
        <f>IF(キューシート計算用!F56&lt;&gt;"",キューシート計算用!F56,"")</f>
        <v/>
      </c>
      <c r="G56" s="27" t="str">
        <f>IF(キューシート計算用!G56&lt;&gt;"",キューシート計算用!G56,"")</f>
        <v>┤</v>
      </c>
      <c r="H56" s="27" t="str">
        <f>IF(キューシート計算用!H56&lt;&gt;"",キューシート計算用!H56,"")</f>
        <v>左</v>
      </c>
      <c r="I56" s="27" t="str">
        <f>IF(キューシート計算用!I56&lt;&gt;"",キューシート計算用!I56,"")</f>
        <v/>
      </c>
      <c r="J56" s="27" t="str">
        <f>IF(キューシート計算用!J56&lt;&gt;"",キューシート計算用!J56,"")</f>
        <v/>
      </c>
      <c r="K56" s="5" t="str">
        <f>IF(キューシート計算用!K56&lt;&gt;"",キューシート計算用!K56,"")</f>
        <v/>
      </c>
      <c r="L56" s="25" t="str">
        <f>IF(キューシート計算用!L56&lt;&gt;"",キューシート計算用!L56,"")</f>
        <v>③「岩崎りんご園」看板　踏切渡る</v>
      </c>
      <c r="M56" s="6" t="str">
        <f>IF(キューシート計算用!M56&lt;&gt;"",キューシート計算用!M56,"")</f>
        <v/>
      </c>
      <c r="N56" s="6" t="str">
        <f>IF(キューシート計算用!N56&lt;&gt;"",キューシート計算用!N56,"")</f>
        <v/>
      </c>
    </row>
    <row r="57" spans="1:14" x14ac:dyDescent="0.15">
      <c r="A57" s="27">
        <f>IF(キューシート計算用!A57&lt;&gt;"",キューシート計算用!A57,"")</f>
        <v>53</v>
      </c>
      <c r="B57" s="27" t="str">
        <f>IF(キューシート計算用!B57&lt;&gt;"",キューシート計算用!B57,"")</f>
        <v/>
      </c>
      <c r="C57" s="27">
        <f>IF(キューシート計算用!C57&lt;&gt;"",キューシート計算用!C57,"")</f>
        <v>1.8000000000000114</v>
      </c>
      <c r="D57" s="4">
        <f>IF(キューシート計算用!D57&lt;&gt;"",キューシート計算用!D57,"")</f>
        <v>25.800000000000011</v>
      </c>
      <c r="E57" s="4">
        <f>IF(キューシート計算用!E57&lt;&gt;"",キューシート計算用!E57,"")</f>
        <v>169.3</v>
      </c>
      <c r="F57" s="27" t="str">
        <f>IF(キューシート計算用!F57&lt;&gt;"",キューシート計算用!F57,"")</f>
        <v/>
      </c>
      <c r="G57" s="27" t="str">
        <f>IF(キューシート計算用!G57&lt;&gt;"",キューシート計算用!G57,"")</f>
        <v>Ｙ</v>
      </c>
      <c r="H57" s="27" t="str">
        <f>IF(キューシート計算用!H57&lt;&gt;"",キューシート計算用!H57,"")</f>
        <v>左</v>
      </c>
      <c r="I57" s="27" t="str">
        <f>IF(キューシート計算用!I57&lt;&gt;"",キューシート計算用!I57,"")</f>
        <v/>
      </c>
      <c r="J57" s="27" t="str">
        <f>IF(キューシート計算用!J57&lt;&gt;"",キューシート計算用!J57,"")</f>
        <v/>
      </c>
      <c r="K57" s="5" t="str">
        <f>IF(キューシート計算用!K57&lt;&gt;"",キューシート計算用!K57,"")</f>
        <v/>
      </c>
      <c r="L57" s="25" t="str">
        <f>IF(キューシート計算用!L57&lt;&gt;"",キューシート計算用!L57,"")</f>
        <v>一時停止</v>
      </c>
      <c r="M57" s="6" t="str">
        <f>IF(キューシート計算用!M57&lt;&gt;"",キューシート計算用!M57,"")</f>
        <v/>
      </c>
      <c r="N57" s="6" t="str">
        <f>IF(キューシート計算用!N57&lt;&gt;"",キューシート計算用!N57,"")</f>
        <v/>
      </c>
    </row>
    <row r="58" spans="1:14" x14ac:dyDescent="0.15">
      <c r="A58" s="27">
        <f>IF(キューシート計算用!A58&lt;&gt;"",キューシート計算用!A58,"")</f>
        <v>54</v>
      </c>
      <c r="B58" s="27" t="str">
        <f>IF(キューシート計算用!B58&lt;&gt;"",キューシート計算用!B58,"")</f>
        <v/>
      </c>
      <c r="C58" s="27">
        <f>IF(キューシート計算用!C58&lt;&gt;"",キューシート計算用!C58,"")</f>
        <v>0.40000000000000568</v>
      </c>
      <c r="D58" s="4">
        <f>IF(キューシート計算用!D58&lt;&gt;"",キューシート計算用!D58,"")</f>
        <v>26.200000000000017</v>
      </c>
      <c r="E58" s="4">
        <f>IF(キューシート計算用!E58&lt;&gt;"",キューシート計算用!E58,"")</f>
        <v>169.70000000000002</v>
      </c>
      <c r="F58" s="27" t="str">
        <f>IF(キューシート計算用!F58&lt;&gt;"",キューシート計算用!F58,"")</f>
        <v/>
      </c>
      <c r="G58" s="27" t="str">
        <f>IF(キューシート計算用!G58&lt;&gt;"",キューシート計算用!G58,"")</f>
        <v>┬</v>
      </c>
      <c r="H58" s="27" t="str">
        <f>IF(キューシート計算用!H58&lt;&gt;"",キューシート計算用!H58,"")</f>
        <v>右</v>
      </c>
      <c r="I58" s="27" t="str">
        <f>IF(キューシート計算用!I58&lt;&gt;"",キューシート計算用!I58,"")</f>
        <v/>
      </c>
      <c r="J58" s="27" t="str">
        <f>IF(キューシート計算用!J58&lt;&gt;"",キューシート計算用!J58,"")</f>
        <v>R123</v>
      </c>
      <c r="K58" s="5" t="str">
        <f>IF(キューシート計算用!K58&lt;&gt;"",キューシート計算用!K58,"")</f>
        <v/>
      </c>
      <c r="L58" s="25" t="str">
        <f>IF(キューシート計算用!L58&lt;&gt;"",キューシート計算用!L58,"")</f>
        <v>一時停止</v>
      </c>
      <c r="M58" s="6" t="str">
        <f>IF(キューシート計算用!M58&lt;&gt;"",キューシート計算用!M58,"")</f>
        <v/>
      </c>
      <c r="N58" s="6" t="str">
        <f>IF(キューシート計算用!N58&lt;&gt;"",キューシート計算用!N58,"")</f>
        <v/>
      </c>
    </row>
    <row r="59" spans="1:14" x14ac:dyDescent="0.15">
      <c r="A59" s="27">
        <f>IF(キューシート計算用!A59&lt;&gt;"",キューシート計算用!A59,"")</f>
        <v>55</v>
      </c>
      <c r="B59" s="27" t="str">
        <f>IF(キューシート計算用!B59&lt;&gt;"",キューシート計算用!B59,"")</f>
        <v/>
      </c>
      <c r="C59" s="27">
        <f>IF(キューシート計算用!C59&lt;&gt;"",キューシート計算用!C59,"")</f>
        <v>9.9999999999994316E-2</v>
      </c>
      <c r="D59" s="4">
        <f>IF(キューシート計算用!D59&lt;&gt;"",キューシート計算用!D59,"")</f>
        <v>26.300000000000011</v>
      </c>
      <c r="E59" s="4">
        <f>IF(キューシート計算用!E59&lt;&gt;"",キューシート計算用!E59,"")</f>
        <v>169.8</v>
      </c>
      <c r="F59" s="27" t="str">
        <f>IF(キューシート計算用!F59&lt;&gt;"",キューシート計算用!F59,"")</f>
        <v/>
      </c>
      <c r="G59" s="27" t="str">
        <f>IF(キューシート計算用!G59&lt;&gt;"",キューシート計算用!G59,"")</f>
        <v>├</v>
      </c>
      <c r="H59" s="27" t="str">
        <f>IF(キューシート計算用!H59&lt;&gt;"",キューシート計算用!H59,"")</f>
        <v>右</v>
      </c>
      <c r="I59" s="27" t="str">
        <f>IF(キューシート計算用!I59&lt;&gt;"",キューシート計算用!I59,"")</f>
        <v>○</v>
      </c>
      <c r="J59" s="27" t="str">
        <f>IF(キューシート計算用!J59&lt;&gt;"",キューシート計算用!J59,"")</f>
        <v/>
      </c>
      <c r="K59" s="5" t="str">
        <f>IF(キューシート計算用!K59&lt;&gt;"",キューシート計算用!K59,"")</f>
        <v/>
      </c>
      <c r="L59" s="25" t="str">
        <f>IF(キューシート計算用!L59&lt;&gt;"",キューシート計算用!L59,"")</f>
        <v/>
      </c>
      <c r="M59" s="6" t="str">
        <f>IF(キューシート計算用!M59&lt;&gt;"",キューシート計算用!M59,"")</f>
        <v/>
      </c>
      <c r="N59" s="6" t="str">
        <f>IF(キューシート計算用!N59&lt;&gt;"",キューシート計算用!N59,"")</f>
        <v/>
      </c>
    </row>
    <row r="60" spans="1:14" x14ac:dyDescent="0.15">
      <c r="A60" s="27">
        <f>IF(キューシート計算用!A60&lt;&gt;"",キューシート計算用!A60,"")</f>
        <v>56</v>
      </c>
      <c r="B60" s="27" t="str">
        <f>IF(キューシート計算用!B60&lt;&gt;"",キューシート計算用!B60,"")</f>
        <v/>
      </c>
      <c r="C60" s="27">
        <f>IF(キューシート計算用!C60&lt;&gt;"",キューシート計算用!C60,"")</f>
        <v>1.8000000000000114</v>
      </c>
      <c r="D60" s="4">
        <f>IF(キューシート計算用!D60&lt;&gt;"",キューシート計算用!D60,"")</f>
        <v>28.100000000000023</v>
      </c>
      <c r="E60" s="4">
        <f>IF(キューシート計算用!E60&lt;&gt;"",キューシート計算用!E60,"")</f>
        <v>171.60000000000002</v>
      </c>
      <c r="F60" s="27" t="str">
        <f>IF(キューシート計算用!F60&lt;&gt;"",キューシート計算用!F60,"")</f>
        <v/>
      </c>
      <c r="G60" s="27" t="str">
        <f>IF(キューシート計算用!G60&lt;&gt;"",キューシート計算用!G60,"")</f>
        <v>┼</v>
      </c>
      <c r="H60" s="27" t="str">
        <f>IF(キューシート計算用!H60&lt;&gt;"",キューシート計算用!H60,"")</f>
        <v>左</v>
      </c>
      <c r="I60" s="27" t="str">
        <f>IF(キューシート計算用!I60&lt;&gt;"",キューシート計算用!I60,"")</f>
        <v>○</v>
      </c>
      <c r="J60" s="27" t="str">
        <f>IF(キューシート計算用!J60&lt;&gt;"",キューシート計算用!J60,"")</f>
        <v>K165</v>
      </c>
      <c r="K60" s="5" t="str">
        <f>IF(キューシート計算用!K60&lt;&gt;"",キューシート計算用!K60,"")</f>
        <v/>
      </c>
      <c r="L60" s="47" t="str">
        <f>IF(キューシート計算用!L60&lt;&gt;"",キューシート計算用!L60,"")</f>
        <v>①「パッケージプラザ」看板</v>
      </c>
      <c r="M60" s="6" t="str">
        <f>IF(キューシート計算用!M60&lt;&gt;"",キューシート計算用!M60,"")</f>
        <v/>
      </c>
      <c r="N60" s="6" t="str">
        <f>IF(キューシート計算用!N60&lt;&gt;"",キューシート計算用!N60,"")</f>
        <v/>
      </c>
    </row>
    <row r="61" spans="1:14" x14ac:dyDescent="0.15">
      <c r="A61" s="27">
        <f>IF(キューシート計算用!A61&lt;&gt;"",キューシート計算用!A61,"")</f>
        <v>57</v>
      </c>
      <c r="B61" s="27" t="str">
        <f>IF(キューシート計算用!B61&lt;&gt;"",キューシート計算用!B61,"")</f>
        <v/>
      </c>
      <c r="C61" s="27">
        <f>IF(キューシート計算用!C61&lt;&gt;"",キューシート計算用!C61,"")</f>
        <v>3.1999999999999886</v>
      </c>
      <c r="D61" s="4">
        <f>IF(キューシート計算用!D61&lt;&gt;"",キューシート計算用!D61,"")</f>
        <v>31.300000000000011</v>
      </c>
      <c r="E61" s="4">
        <f>IF(キューシート計算用!E61&lt;&gt;"",キューシート計算用!E61,"")</f>
        <v>174.8</v>
      </c>
      <c r="F61" s="27" t="str">
        <f>IF(キューシート計算用!F61&lt;&gt;"",キューシート計算用!F61,"")</f>
        <v>北長島</v>
      </c>
      <c r="G61" s="27" t="str">
        <f>IF(キューシート計算用!G61&lt;&gt;"",キューシート計算用!G61,"")</f>
        <v>Ｙ</v>
      </c>
      <c r="H61" s="27" t="str">
        <f>IF(キューシート計算用!H61&lt;&gt;"",キューシート計算用!H61,"")</f>
        <v>右</v>
      </c>
      <c r="I61" s="27" t="str">
        <f>IF(キューシート計算用!I61&lt;&gt;"",キューシート計算用!I61,"")</f>
        <v>○</v>
      </c>
      <c r="J61" s="27" t="str">
        <f>IF(キューシート計算用!J61&lt;&gt;"",キューシート計算用!J61,"")</f>
        <v>K156</v>
      </c>
      <c r="K61" s="5" t="str">
        <f>IF(キューシート計算用!K61&lt;&gt;"",キューシート計算用!K61,"")</f>
        <v>高根沢→</v>
      </c>
      <c r="L61" s="25" t="str">
        <f>IF(キューシート計算用!L61&lt;&gt;"",キューシート計算用!L61,"")</f>
        <v/>
      </c>
      <c r="M61" s="6" t="str">
        <f>IF(キューシート計算用!M61&lt;&gt;"",キューシート計算用!M61,"")</f>
        <v/>
      </c>
      <c r="N61" s="6" t="str">
        <f>IF(キューシート計算用!N61&lt;&gt;"",キューシート計算用!N61,"")</f>
        <v/>
      </c>
    </row>
    <row r="62" spans="1:14" x14ac:dyDescent="0.15">
      <c r="A62" s="27">
        <f>IF(キューシート計算用!A62&lt;&gt;"",キューシート計算用!A62,"")</f>
        <v>58</v>
      </c>
      <c r="B62" s="27" t="str">
        <f>IF(キューシート計算用!B62&lt;&gt;"",キューシート計算用!B62,"")</f>
        <v/>
      </c>
      <c r="C62" s="27">
        <f>IF(キューシート計算用!C62&lt;&gt;"",キューシート計算用!C62,"")</f>
        <v>0.69999999999998863</v>
      </c>
      <c r="D62" s="4">
        <f>IF(キューシート計算用!D62&lt;&gt;"",キューシート計算用!D62,"")</f>
        <v>32</v>
      </c>
      <c r="E62" s="4">
        <f>IF(キューシート計算用!E62&lt;&gt;"",キューシート計算用!E62,"")</f>
        <v>175.5</v>
      </c>
      <c r="F62" s="27" t="str">
        <f>IF(キューシート計算用!F62&lt;&gt;"",キューシート計算用!F62,"")</f>
        <v/>
      </c>
      <c r="G62" s="27" t="str">
        <f>IF(キューシート計算用!G62&lt;&gt;"",キューシート計算用!G62,"")</f>
        <v>┤</v>
      </c>
      <c r="H62" s="27" t="str">
        <f>IF(キューシート計算用!H62&lt;&gt;"",キューシート計算用!H62,"")</f>
        <v>左</v>
      </c>
      <c r="I62" s="27" t="str">
        <f>IF(キューシート計算用!I62&lt;&gt;"",キューシート計算用!I62,"")</f>
        <v/>
      </c>
      <c r="J62" s="27" t="str">
        <f>IF(キューシート計算用!J62&lt;&gt;"",キューシート計算用!J62,"")</f>
        <v/>
      </c>
      <c r="K62" s="5" t="str">
        <f>IF(キューシート計算用!K62&lt;&gt;"",キューシート計算用!K62,"")</f>
        <v/>
      </c>
      <c r="L62" s="25" t="str">
        <f>IF(キューシート計算用!L62&lt;&gt;"",キューシート計算用!L62,"")</f>
        <v>③JA倉庫</v>
      </c>
      <c r="M62" s="6" t="str">
        <f>IF(キューシート計算用!M62&lt;&gt;"",キューシート計算用!M62,"")</f>
        <v/>
      </c>
      <c r="N62" s="6" t="str">
        <f>IF(キューシート計算用!N62&lt;&gt;"",キューシート計算用!N62,"")</f>
        <v/>
      </c>
    </row>
    <row r="63" spans="1:14" x14ac:dyDescent="0.15">
      <c r="A63" s="27">
        <f>IF(キューシート計算用!A63&lt;&gt;"",キューシート計算用!A63,"")</f>
        <v>59</v>
      </c>
      <c r="B63" s="27" t="str">
        <f>IF(キューシート計算用!B63&lt;&gt;"",キューシート計算用!B63,"")</f>
        <v/>
      </c>
      <c r="C63" s="27">
        <f>IF(キューシート計算用!C63&lt;&gt;"",キューシート計算用!C63,"")</f>
        <v>4</v>
      </c>
      <c r="D63" s="4">
        <f>IF(キューシート計算用!D63&lt;&gt;"",キューシート計算用!D63,"")</f>
        <v>36</v>
      </c>
      <c r="E63" s="4">
        <f>IF(キューシート計算用!E63&lt;&gt;"",キューシート計算用!E63,"")</f>
        <v>179.5</v>
      </c>
      <c r="F63" s="27" t="str">
        <f>IF(キューシート計算用!F63&lt;&gt;"",キューシート計算用!F63,"")</f>
        <v/>
      </c>
      <c r="G63" s="27" t="str">
        <f>IF(キューシート計算用!G63&lt;&gt;"",キューシート計算用!G63,"")</f>
        <v>┬</v>
      </c>
      <c r="H63" s="27" t="str">
        <f>IF(キューシート計算用!H63&lt;&gt;"",キューシート計算用!H63,"")</f>
        <v>右</v>
      </c>
      <c r="I63" s="27" t="str">
        <f>IF(キューシート計算用!I63&lt;&gt;"",キューシート計算用!I63,"")</f>
        <v/>
      </c>
      <c r="J63" s="27" t="str">
        <f>IF(キューシート計算用!J63&lt;&gt;"",キューシート計算用!J63,"")</f>
        <v/>
      </c>
      <c r="K63" s="5" t="str">
        <f>IF(キューシート計算用!K63&lt;&gt;"",キューシート計算用!K63,"")</f>
        <v/>
      </c>
      <c r="L63" s="25" t="str">
        <f>IF(キューシート計算用!L63&lt;&gt;"",キューシート計算用!L63,"")</f>
        <v>一時停止</v>
      </c>
      <c r="M63" s="6" t="str">
        <f>IF(キューシート計算用!M63&lt;&gt;"",キューシート計算用!M63,"")</f>
        <v/>
      </c>
      <c r="N63" s="6" t="str">
        <f>IF(キューシート計算用!N63&lt;&gt;"",キューシート計算用!N63,"")</f>
        <v/>
      </c>
    </row>
    <row r="64" spans="1:14" x14ac:dyDescent="0.15">
      <c r="A64" s="27">
        <f>IF(キューシート計算用!A64&lt;&gt;"",キューシート計算用!A64,"")</f>
        <v>60</v>
      </c>
      <c r="B64" s="27" t="str">
        <f>IF(キューシート計算用!B64&lt;&gt;"",キューシート計算用!B64,"")</f>
        <v/>
      </c>
      <c r="C64" s="27">
        <f>IF(キューシート計算用!C64&lt;&gt;"",キューシート計算用!C64,"")</f>
        <v>0.40000000000000568</v>
      </c>
      <c r="D64" s="4">
        <f>IF(キューシート計算用!D64&lt;&gt;"",キューシート計算用!D64,"")</f>
        <v>36.400000000000006</v>
      </c>
      <c r="E64" s="4">
        <f>IF(キューシート計算用!E64&lt;&gt;"",キューシート計算用!E64,"")</f>
        <v>179.9</v>
      </c>
      <c r="F64" s="27" t="str">
        <f>IF(キューシート計算用!F64&lt;&gt;"",キューシート計算用!F64,"")</f>
        <v/>
      </c>
      <c r="G64" s="27" t="str">
        <f>IF(キューシート計算用!G64&lt;&gt;"",キューシート計算用!G64,"")</f>
        <v>┤</v>
      </c>
      <c r="H64" s="27" t="str">
        <f>IF(キューシート計算用!H64&lt;&gt;"",キューシート計算用!H64,"")</f>
        <v>左</v>
      </c>
      <c r="I64" s="27" t="str">
        <f>IF(キューシート計算用!I64&lt;&gt;"",キューシート計算用!I64,"")</f>
        <v/>
      </c>
      <c r="J64" s="27" t="str">
        <f>IF(キューシート計算用!J64&lt;&gt;"",キューシート計算用!J64,"")</f>
        <v/>
      </c>
      <c r="K64" s="5" t="str">
        <f>IF(キューシート計算用!K64&lt;&gt;"",キューシート計算用!K64,"")</f>
        <v/>
      </c>
      <c r="L64" s="25" t="str">
        <f>IF(キューシート計算用!L64&lt;&gt;"",キューシート計算用!L64,"")</f>
        <v>左カーブ直後</v>
      </c>
      <c r="M64" s="6" t="str">
        <f>IF(キューシート計算用!M64&lt;&gt;"",キューシート計算用!M64,"")</f>
        <v/>
      </c>
      <c r="N64" s="6" t="str">
        <f>IF(キューシート計算用!N64&lt;&gt;"",キューシート計算用!N64,"")</f>
        <v/>
      </c>
    </row>
    <row r="65" spans="1:14" x14ac:dyDescent="0.15">
      <c r="A65" s="27">
        <f>IF(キューシート計算用!A65&lt;&gt;"",キューシート計算用!A65,"")</f>
        <v>61</v>
      </c>
      <c r="B65" s="27" t="str">
        <f>IF(キューシート計算用!B65&lt;&gt;"",キューシート計算用!B65,"")</f>
        <v/>
      </c>
      <c r="C65" s="27">
        <f>IF(キューシート計算用!C65&lt;&gt;"",キューシート計算用!C65,"")</f>
        <v>0.20000000000001705</v>
      </c>
      <c r="D65" s="4">
        <f>IF(キューシート計算用!D65&lt;&gt;"",キューシート計算用!D65,"")</f>
        <v>36.600000000000023</v>
      </c>
      <c r="E65" s="4">
        <f>IF(キューシート計算用!E65&lt;&gt;"",キューシート計算用!E65,"")</f>
        <v>180.10000000000002</v>
      </c>
      <c r="F65" s="27" t="str">
        <f>IF(キューシート計算用!F65&lt;&gt;"",キューシート計算用!F65,"")</f>
        <v/>
      </c>
      <c r="G65" s="27" t="str">
        <f>IF(キューシート計算用!G65&lt;&gt;"",キューシート計算用!G65,"")</f>
        <v>┼</v>
      </c>
      <c r="H65" s="27" t="str">
        <f>IF(キューシート計算用!H65&lt;&gt;"",キューシート計算用!H65,"")</f>
        <v>右</v>
      </c>
      <c r="I65" s="27" t="str">
        <f>IF(キューシート計算用!I65&lt;&gt;"",キューシート計算用!I65,"")</f>
        <v/>
      </c>
      <c r="J65" s="27" t="str">
        <f>IF(キューシート計算用!J65&lt;&gt;"",キューシート計算用!J65,"")</f>
        <v/>
      </c>
      <c r="K65" s="5" t="str">
        <f>IF(キューシート計算用!K65&lt;&gt;"",キューシート計算用!K65,"")</f>
        <v/>
      </c>
      <c r="L65" s="25" t="str">
        <f>IF(キューシート計算用!L65&lt;&gt;"",キューシート計算用!L65,"")</f>
        <v>②徳永歯科　一時停止</v>
      </c>
      <c r="M65" s="6" t="str">
        <f>IF(キューシート計算用!M65&lt;&gt;"",キューシート計算用!M65,"")</f>
        <v/>
      </c>
      <c r="N65" s="6" t="str">
        <f>IF(キューシート計算用!N65&lt;&gt;"",キューシート計算用!N65,"")</f>
        <v/>
      </c>
    </row>
    <row r="66" spans="1:14" x14ac:dyDescent="0.15">
      <c r="A66" s="27">
        <f>IF(キューシート計算用!A66&lt;&gt;"",キューシート計算用!A66,"")</f>
        <v>62</v>
      </c>
      <c r="B66" s="27" t="str">
        <f>IF(キューシート計算用!B66&lt;&gt;"",キューシート計算用!B66,"")</f>
        <v/>
      </c>
      <c r="C66" s="27">
        <f>IF(キューシート計算用!C66&lt;&gt;"",キューシート計算用!C66,"")</f>
        <v>1.1999999999999886</v>
      </c>
      <c r="D66" s="4">
        <f>IF(キューシート計算用!D66&lt;&gt;"",キューシート計算用!D66,"")</f>
        <v>37.800000000000011</v>
      </c>
      <c r="E66" s="4">
        <f>IF(キューシート計算用!E66&lt;&gt;"",キューシート計算用!E66,"")</f>
        <v>181.3</v>
      </c>
      <c r="F66" s="27" t="str">
        <f>IF(キューシート計算用!F66&lt;&gt;"",キューシート計算用!F66,"")</f>
        <v/>
      </c>
      <c r="G66" s="27" t="str">
        <f>IF(キューシート計算用!G66&lt;&gt;"",キューシート計算用!G66,"")</f>
        <v>┼</v>
      </c>
      <c r="H66" s="27" t="str">
        <f>IF(キューシート計算用!H66&lt;&gt;"",キューシート計算用!H66,"")</f>
        <v>左</v>
      </c>
      <c r="I66" s="27" t="str">
        <f>IF(キューシート計算用!I66&lt;&gt;"",キューシート計算用!I66,"")</f>
        <v>○</v>
      </c>
      <c r="J66" s="27" t="str">
        <f>IF(キューシート計算用!J66&lt;&gt;"",キューシート計算用!J66,"")</f>
        <v/>
      </c>
      <c r="K66" s="5" t="str">
        <f>IF(キューシート計算用!K66&lt;&gt;"",キューシート計算用!K66,"")</f>
        <v/>
      </c>
      <c r="L66" s="25" t="str">
        <f>IF(キューシート計算用!L66&lt;&gt;"",キューシート計算用!L66,"")</f>
        <v>③斉藤内科</v>
      </c>
      <c r="M66" s="6" t="str">
        <f>IF(キューシート計算用!M66&lt;&gt;"",キューシート計算用!M66,"")</f>
        <v/>
      </c>
      <c r="N66" s="6" t="str">
        <f>IF(キューシート計算用!N66&lt;&gt;"",キューシート計算用!N66,"")</f>
        <v/>
      </c>
    </row>
    <row r="67" spans="1:14" x14ac:dyDescent="0.15">
      <c r="A67" s="27">
        <f>IF(キューシート計算用!A67&lt;&gt;"",キューシート計算用!A67,"")</f>
        <v>63</v>
      </c>
      <c r="B67" s="27" t="str">
        <f>IF(キューシート計算用!B67&lt;&gt;"",キューシート計算用!B67,"")</f>
        <v/>
      </c>
      <c r="C67" s="27">
        <f>IF(キューシート計算用!C67&lt;&gt;"",キューシート計算用!C67,"")</f>
        <v>9.9999999999994316E-2</v>
      </c>
      <c r="D67" s="4">
        <f>IF(キューシート計算用!D67&lt;&gt;"",キューシート計算用!D67,"")</f>
        <v>37.900000000000006</v>
      </c>
      <c r="E67" s="4">
        <f>IF(キューシート計算用!E67&lt;&gt;"",キューシート計算用!E67,"")</f>
        <v>181.4</v>
      </c>
      <c r="F67" s="27" t="str">
        <f>IF(キューシート計算用!F67&lt;&gt;"",キューシート計算用!F67,"")</f>
        <v/>
      </c>
      <c r="G67" s="27" t="str">
        <f>IF(キューシート計算用!G67&lt;&gt;"",キューシート計算用!G67,"")</f>
        <v>┬</v>
      </c>
      <c r="H67" s="27" t="str">
        <f>IF(キューシート計算用!H67&lt;&gt;"",キューシート計算用!H67,"")</f>
        <v>左</v>
      </c>
      <c r="I67" s="27" t="str">
        <f>IF(キューシート計算用!I67&lt;&gt;"",キューシート計算用!I67,"")</f>
        <v/>
      </c>
      <c r="J67" s="27" t="str">
        <f>IF(キューシート計算用!J67&lt;&gt;"",キューシート計算用!J67,"")</f>
        <v>K64</v>
      </c>
      <c r="K67" s="5" t="str">
        <f>IF(キューシート計算用!K67&lt;&gt;"",キューシート計算用!K67,"")</f>
        <v/>
      </c>
      <c r="L67" s="25" t="str">
        <f>IF(キューシート計算用!L67&lt;&gt;"",キューシート計算用!L67,"")</f>
        <v>一時停止</v>
      </c>
      <c r="M67" s="6" t="str">
        <f>IF(キューシート計算用!M67&lt;&gt;"",キューシート計算用!M67,"")</f>
        <v/>
      </c>
      <c r="N67" s="6" t="str">
        <f>IF(キューシート計算用!N67&lt;&gt;"",キューシート計算用!N67,"")</f>
        <v/>
      </c>
    </row>
    <row r="68" spans="1:14" x14ac:dyDescent="0.15">
      <c r="A68" s="27">
        <f>IF(キューシート計算用!A68&lt;&gt;"",キューシート計算用!A68,"")</f>
        <v>64</v>
      </c>
      <c r="B68" s="27" t="str">
        <f>IF(キューシート計算用!B68&lt;&gt;"",キューシート計算用!B68,"")</f>
        <v/>
      </c>
      <c r="C68" s="27">
        <f>IF(キューシート計算用!C68&lt;&gt;"",キューシート計算用!C68,"")</f>
        <v>3.2000000000000171</v>
      </c>
      <c r="D68" s="4">
        <f>IF(キューシート計算用!D68&lt;&gt;"",キューシート計算用!D68,"")</f>
        <v>41.100000000000023</v>
      </c>
      <c r="E68" s="4">
        <f>IF(キューシート計算用!E68&lt;&gt;"",キューシート計算用!E68,"")</f>
        <v>184.60000000000002</v>
      </c>
      <c r="F68" s="27" t="str">
        <f>IF(キューシート計算用!F68&lt;&gt;"",キューシート計算用!F68,"")</f>
        <v/>
      </c>
      <c r="G68" s="27" t="str">
        <f>IF(キューシート計算用!G68&lt;&gt;"",キューシート計算用!G68,"")</f>
        <v>├</v>
      </c>
      <c r="H68" s="27" t="str">
        <f>IF(キューシート計算用!H68&lt;&gt;"",キューシート計算用!H68,"")</f>
        <v>右</v>
      </c>
      <c r="I68" s="27" t="str">
        <f>IF(キューシート計算用!I68&lt;&gt;"",キューシート計算用!I68,"")</f>
        <v>○</v>
      </c>
      <c r="J68" s="27" t="str">
        <f>IF(キューシート計算用!J68&lt;&gt;"",キューシート計算用!J68,"")</f>
        <v/>
      </c>
      <c r="K68" s="5" t="str">
        <f>IF(キューシート計算用!K68&lt;&gt;"",キューシート計算用!K68,"")</f>
        <v/>
      </c>
      <c r="L68" s="25" t="str">
        <f>IF(キューシート計算用!L68&lt;&gt;"",キューシート計算用!L68,"")</f>
        <v>④NIPPANレンタル</v>
      </c>
      <c r="M68" s="6" t="str">
        <f>IF(キューシート計算用!M68&lt;&gt;"",キューシート計算用!M68,"")</f>
        <v/>
      </c>
      <c r="N68" s="6" t="str">
        <f>IF(キューシート計算用!N68&lt;&gt;"",キューシート計算用!N68,"")</f>
        <v/>
      </c>
    </row>
    <row r="69" spans="1:14" x14ac:dyDescent="0.15">
      <c r="A69" s="27">
        <f>IF(キューシート計算用!A69&lt;&gt;"",キューシート計算用!A69,"")</f>
        <v>65</v>
      </c>
      <c r="B69" s="27" t="str">
        <f>IF(キューシート計算用!B69&lt;&gt;"",キューシート計算用!B69,"")</f>
        <v/>
      </c>
      <c r="C69" s="27">
        <f>IF(キューシート計算用!C69&lt;&gt;"",キューシート計算用!C69,"")</f>
        <v>6.2999999999999829</v>
      </c>
      <c r="D69" s="4">
        <f>IF(キューシート計算用!D69&lt;&gt;"",キューシート計算用!D69,"")</f>
        <v>47.400000000000006</v>
      </c>
      <c r="E69" s="4">
        <f>IF(キューシート計算用!E69&lt;&gt;"",キューシート計算用!E69,"")</f>
        <v>190.9</v>
      </c>
      <c r="F69" s="27" t="str">
        <f>IF(キューシート計算用!F69&lt;&gt;"",キューシート計算用!F69,"")</f>
        <v/>
      </c>
      <c r="G69" s="27" t="str">
        <f>IF(キューシート計算用!G69&lt;&gt;"",キューシート計算用!G69,"")</f>
        <v>┼</v>
      </c>
      <c r="H69" s="27" t="str">
        <f>IF(キューシート計算用!H69&lt;&gt;"",キューシート計算用!H69,"")</f>
        <v>右</v>
      </c>
      <c r="I69" s="27" t="str">
        <f>IF(キューシート計算用!I69&lt;&gt;"",キューシート計算用!I69,"")</f>
        <v>○</v>
      </c>
      <c r="J69" s="27" t="str">
        <f>IF(キューシート計算用!J69&lt;&gt;"",キューシート計算用!J69,"")</f>
        <v/>
      </c>
      <c r="K69" s="5" t="str">
        <f>IF(キューシート計算用!K69&lt;&gt;"",キューシート計算用!K69,"")</f>
        <v/>
      </c>
      <c r="L69" s="25" t="str">
        <f>IF(キューシート計算用!L69&lt;&gt;"",キューシート計算用!L69,"")</f>
        <v>①県庁　③韓国家庭料理松屋</v>
      </c>
      <c r="M69" s="6" t="str">
        <f>IF(キューシート計算用!M69&lt;&gt;"",キューシート計算用!M69,"")</f>
        <v/>
      </c>
      <c r="N69" s="6" t="str">
        <f>IF(キューシート計算用!N69&lt;&gt;"",キューシート計算用!N69,"")</f>
        <v/>
      </c>
    </row>
    <row r="70" spans="1:14" x14ac:dyDescent="0.15">
      <c r="A70" s="27">
        <f>IF(キューシート計算用!A70&lt;&gt;"",キューシート計算用!A70,"")</f>
        <v>66</v>
      </c>
      <c r="B70" s="27" t="str">
        <f>IF(キューシート計算用!B70&lt;&gt;"",キューシート計算用!B70,"")</f>
        <v/>
      </c>
      <c r="C70" s="27">
        <f>IF(キューシート計算用!C70&lt;&gt;"",キューシート計算用!C70,"")</f>
        <v>1.5999999999999943</v>
      </c>
      <c r="D70" s="4">
        <f>IF(キューシート計算用!D70&lt;&gt;"",キューシート計算用!D70,"")</f>
        <v>49</v>
      </c>
      <c r="E70" s="4">
        <f>IF(キューシート計算用!E70&lt;&gt;"",キューシート計算用!E70,"")</f>
        <v>192.5</v>
      </c>
      <c r="F70" s="27" t="str">
        <f>IF(キューシート計算用!F70&lt;&gt;"",キューシート計算用!F70,"")</f>
        <v/>
      </c>
      <c r="G70" s="27" t="str">
        <f>IF(キューシート計算用!G70&lt;&gt;"",キューシート計算用!G70,"")</f>
        <v>┼</v>
      </c>
      <c r="H70" s="27" t="str">
        <f>IF(キューシート計算用!H70&lt;&gt;"",キューシート計算用!H70,"")</f>
        <v>右</v>
      </c>
      <c r="I70" s="27" t="str">
        <f>IF(キューシート計算用!I70&lt;&gt;"",キューシート計算用!I70,"")</f>
        <v>○</v>
      </c>
      <c r="J70" s="27" t="str">
        <f>IF(キューシート計算用!J70&lt;&gt;"",キューシート計算用!J70,"")</f>
        <v/>
      </c>
      <c r="K70" s="5" t="str">
        <f>IF(キューシート計算用!K70&lt;&gt;"",キューシート計算用!K70,"")</f>
        <v/>
      </c>
      <c r="L70" s="25" t="str">
        <f>IF(キューシート計算用!L70&lt;&gt;"",キューシート計算用!L70,"")</f>
        <v>②もみの木薬局</v>
      </c>
      <c r="M70" s="6" t="str">
        <f>IF(キューシート計算用!M70&lt;&gt;"",キューシート計算用!M70,"")</f>
        <v/>
      </c>
      <c r="N70" s="6" t="str">
        <f>IF(キューシート計算用!N70&lt;&gt;"",キューシート計算用!N70,"")</f>
        <v/>
      </c>
    </row>
    <row r="71" spans="1:14" x14ac:dyDescent="0.15">
      <c r="A71" s="27">
        <f>IF(キューシート計算用!A71&lt;&gt;"",キューシート計算用!A71,"")</f>
        <v>67</v>
      </c>
      <c r="B71" s="27" t="str">
        <f>IF(キューシート計算用!B71&lt;&gt;"",キューシート計算用!B71,"")</f>
        <v/>
      </c>
      <c r="C71" s="27">
        <f>IF(キューシート計算用!C71&lt;&gt;"",キューシート計算用!C71,"")</f>
        <v>0.40000000000000568</v>
      </c>
      <c r="D71" s="4">
        <f>IF(キューシート計算用!D71&lt;&gt;"",キューシート計算用!D71,"")</f>
        <v>49.400000000000006</v>
      </c>
      <c r="E71" s="4">
        <f>IF(キューシート計算用!E71&lt;&gt;"",キューシート計算用!E71,"")</f>
        <v>192.9</v>
      </c>
      <c r="F71" s="27" t="str">
        <f>IF(キューシート計算用!F71&lt;&gt;"",キューシート計算用!F71,"")</f>
        <v/>
      </c>
      <c r="G71" s="27" t="str">
        <f>IF(キューシート計算用!G71&lt;&gt;"",キューシート計算用!G71,"")</f>
        <v>五</v>
      </c>
      <c r="H71" s="27" t="str">
        <f>IF(キューシート計算用!H71&lt;&gt;"",キューシート計算用!H71,"")</f>
        <v>直左</v>
      </c>
      <c r="I71" s="27" t="str">
        <f>IF(キューシート計算用!I71&lt;&gt;"",キューシート計算用!I71,"")</f>
        <v>○</v>
      </c>
      <c r="J71" s="27" t="str">
        <f>IF(キューシート計算用!J71&lt;&gt;"",キューシート計算用!J71,"")</f>
        <v/>
      </c>
      <c r="K71" s="5" t="str">
        <f>IF(キューシート計算用!K71&lt;&gt;"",キューシート計算用!K71,"")</f>
        <v/>
      </c>
      <c r="L71" s="25" t="str">
        <f>IF(キューシート計算用!L71&lt;&gt;"",キューシート計算用!L71,"")</f>
        <v>┼直進方向Y字状の左側へ</v>
      </c>
      <c r="M71" s="6" t="str">
        <f>IF(キューシート計算用!M71&lt;&gt;"",キューシート計算用!M71,"")</f>
        <v/>
      </c>
      <c r="N71" s="6" t="str">
        <f>IF(キューシート計算用!N71&lt;&gt;"",キューシート計算用!N71,"")</f>
        <v/>
      </c>
    </row>
    <row r="72" spans="1:14" x14ac:dyDescent="0.15">
      <c r="A72" s="27">
        <f>IF(キューシート計算用!A72&lt;&gt;"",キューシート計算用!A72,"")</f>
        <v>68</v>
      </c>
      <c r="B72" s="27" t="str">
        <f>IF(キューシート計算用!B72&lt;&gt;"",キューシート計算用!B72,"")</f>
        <v/>
      </c>
      <c r="C72" s="27">
        <f>IF(キューシート計算用!C72&lt;&gt;"",キューシート計算用!C72,"")</f>
        <v>0.80000000000001137</v>
      </c>
      <c r="D72" s="4">
        <f>IF(キューシート計算用!D72&lt;&gt;"",キューシート計算用!D72,"")</f>
        <v>50.200000000000017</v>
      </c>
      <c r="E72" s="4">
        <f>IF(キューシート計算用!E72&lt;&gt;"",キューシート計算用!E72,"")</f>
        <v>193.70000000000002</v>
      </c>
      <c r="F72" s="27" t="str">
        <f>IF(キューシート計算用!F72&lt;&gt;"",キューシート計算用!F72,"")</f>
        <v/>
      </c>
      <c r="G72" s="27" t="str">
        <f>IF(キューシート計算用!G72&lt;&gt;"",キューシート計算用!G72,"")</f>
        <v>┼</v>
      </c>
      <c r="H72" s="27" t="str">
        <f>IF(キューシート計算用!H72&lt;&gt;"",キューシート計算用!H72,"")</f>
        <v>直</v>
      </c>
      <c r="I72" s="27" t="str">
        <f>IF(キューシート計算用!I72&lt;&gt;"",キューシート計算用!I72,"")</f>
        <v>○</v>
      </c>
      <c r="J72" s="27" t="str">
        <f>IF(キューシート計算用!J72&lt;&gt;"",キューシート計算用!J72,"")</f>
        <v/>
      </c>
      <c r="K72" s="5" t="str">
        <f>IF(キューシート計算用!K72&lt;&gt;"",キューシート計算用!K72,"")</f>
        <v/>
      </c>
      <c r="L72" s="25" t="str">
        <f>IF(キューシート計算用!L72&lt;&gt;"",キューシート計算用!L72,"")</f>
        <v>右→左のクランク状</v>
      </c>
      <c r="M72" s="6" t="str">
        <f>IF(キューシート計算用!M72&lt;&gt;"",キューシート計算用!M72,"")</f>
        <v/>
      </c>
      <c r="N72" s="6" t="str">
        <f>IF(キューシート計算用!N72&lt;&gt;"",キューシート計算用!N72,"")</f>
        <v/>
      </c>
    </row>
    <row r="73" spans="1:14" x14ac:dyDescent="0.15">
      <c r="A73" s="27">
        <f>IF(キューシート計算用!A73&lt;&gt;"",キューシート計算用!A73,"")</f>
        <v>69</v>
      </c>
      <c r="B73" s="27" t="str">
        <f>IF(キューシート計算用!B73&lt;&gt;"",キューシート計算用!B73,"")</f>
        <v/>
      </c>
      <c r="C73" s="27">
        <f>IF(キューシート計算用!C73&lt;&gt;"",キューシート計算用!C73,"")</f>
        <v>0.79999999999998295</v>
      </c>
      <c r="D73" s="4">
        <f>IF(キューシート計算用!D73&lt;&gt;"",キューシート計算用!D73,"")</f>
        <v>51</v>
      </c>
      <c r="E73" s="4">
        <f>IF(キューシート計算用!E73&lt;&gt;"",キューシート計算用!E73,"")</f>
        <v>194.5</v>
      </c>
      <c r="F73" s="27" t="str">
        <f>IF(キューシート計算用!F73&lt;&gt;"",キューシート計算用!F73,"")</f>
        <v/>
      </c>
      <c r="G73" s="27" t="str">
        <f>IF(キューシート計算用!G73&lt;&gt;"",キューシート計算用!G73,"")</f>
        <v>イ</v>
      </c>
      <c r="H73" s="27" t="str">
        <f>IF(キューシート計算用!H73&lt;&gt;"",キューシート計算用!H73,"")</f>
        <v>右</v>
      </c>
      <c r="I73" s="27" t="str">
        <f>IF(キューシート計算用!I73&lt;&gt;"",キューシート計算用!I73,"")</f>
        <v/>
      </c>
      <c r="J73" s="27" t="str">
        <f>IF(キューシート計算用!J73&lt;&gt;"",キューシート計算用!J73,"")</f>
        <v>K70</v>
      </c>
      <c r="K73" s="5" t="str">
        <f>IF(キューシート計算用!K73&lt;&gt;"",キューシート計算用!K73,"")</f>
        <v/>
      </c>
      <c r="L73" s="25" t="str">
        <f>IF(キューシート計算用!L73&lt;&gt;"",キューシート計算用!L73,"")</f>
        <v>歩道へ　200m先の信号で道路渡る</v>
      </c>
      <c r="M73" s="6" t="str">
        <f>IF(キューシート計算用!M73&lt;&gt;"",キューシート計算用!M73,"")</f>
        <v/>
      </c>
      <c r="N73" s="6" t="str">
        <f>IF(キューシート計算用!N73&lt;&gt;"",キューシート計算用!N73,"")</f>
        <v/>
      </c>
    </row>
    <row r="74" spans="1:14" x14ac:dyDescent="0.15">
      <c r="A74" s="27">
        <f>IF(キューシート計算用!A74&lt;&gt;"",キューシート計算用!A74,"")</f>
        <v>70</v>
      </c>
      <c r="B74" s="27" t="str">
        <f>IF(キューシート計算用!B74&lt;&gt;"",キューシート計算用!B74,"")</f>
        <v/>
      </c>
      <c r="C74" s="27">
        <f>IF(キューシート計算用!C74&lt;&gt;"",キューシート計算用!C74,"")</f>
        <v>3.1000000000000227</v>
      </c>
      <c r="D74" s="4">
        <f>IF(キューシート計算用!D74&lt;&gt;"",キューシート計算用!D74,"")</f>
        <v>54.100000000000023</v>
      </c>
      <c r="E74" s="4">
        <f>IF(キューシート計算用!E74&lt;&gt;"",キューシート計算用!E74,"")</f>
        <v>197.60000000000002</v>
      </c>
      <c r="F74" s="27" t="str">
        <f>IF(キューシート計算用!F74&lt;&gt;"",キューシート計算用!F74,"")</f>
        <v>大谷</v>
      </c>
      <c r="G74" s="27" t="str">
        <f>IF(キューシート計算用!G74&lt;&gt;"",キューシート計算用!G74,"")</f>
        <v>Ｙ</v>
      </c>
      <c r="H74" s="27" t="str">
        <f>IF(キューシート計算用!H74&lt;&gt;"",キューシート計算用!H74,"")</f>
        <v>左</v>
      </c>
      <c r="I74" s="27" t="str">
        <f>IF(キューシート計算用!I74&lt;&gt;"",キューシート計算用!I74,"")</f>
        <v>○</v>
      </c>
      <c r="J74" s="27" t="str">
        <f>IF(キューシート計算用!J74&lt;&gt;"",キューシート計算用!J74,"")</f>
        <v>D70</v>
      </c>
      <c r="K74" s="5" t="str">
        <f>IF(キューシート計算用!K74&lt;&gt;"",キューシート計算用!K74,"")</f>
        <v>↑鹿沼9km</v>
      </c>
      <c r="L74" s="25" t="str">
        <f>IF(キューシート計算用!L74&lt;&gt;"",キューシート計算用!L74,"")</f>
        <v>③ｺｲﾝﾗﾝﾄﾞﾘ-＆６時間ｸﾘｰﾆﾝｸﾞ店</v>
      </c>
      <c r="M74" s="6" t="str">
        <f>IF(キューシート計算用!M74&lt;&gt;"",キューシート計算用!M74,"")</f>
        <v/>
      </c>
      <c r="N74" s="6" t="str">
        <f>IF(キューシート計算用!N74&lt;&gt;"",キューシート計算用!N74,"")</f>
        <v/>
      </c>
    </row>
    <row r="75" spans="1:14" x14ac:dyDescent="0.15">
      <c r="A75" s="27">
        <f>IF(キューシート計算用!A75&lt;&gt;"",キューシート計算用!A75,"")</f>
        <v>71</v>
      </c>
      <c r="B75" s="27" t="str">
        <f>IF(キューシート計算用!B75&lt;&gt;"",キューシート計算用!B75,"")</f>
        <v/>
      </c>
      <c r="C75" s="27">
        <f>IF(キューシート計算用!C75&lt;&gt;"",キューシート計算用!C75,"")</f>
        <v>2.0999999999999943</v>
      </c>
      <c r="D75" s="4">
        <f>IF(キューシート計算用!D75&lt;&gt;"",キューシート計算用!D75,"")</f>
        <v>56.200000000000017</v>
      </c>
      <c r="E75" s="4">
        <f>IF(キューシート計算用!E75&lt;&gt;"",キューシート計算用!E75,"")</f>
        <v>199.70000000000002</v>
      </c>
      <c r="F75" s="27" t="str">
        <f>IF(キューシート計算用!F75&lt;&gt;"",キューシート計算用!F75,"")</f>
        <v>田野町</v>
      </c>
      <c r="G75" s="27" t="str">
        <f>IF(キューシート計算用!G75&lt;&gt;"",キューシート計算用!G75,"")</f>
        <v>┼</v>
      </c>
      <c r="H75" s="27" t="str">
        <f>IF(キューシート計算用!H75&lt;&gt;"",キューシート計算用!H75,"")</f>
        <v>右</v>
      </c>
      <c r="I75" s="27" t="str">
        <f>IF(キューシート計算用!I75&lt;&gt;"",キューシート計算用!I75,"")</f>
        <v>○</v>
      </c>
      <c r="J75" s="27" t="str">
        <f>IF(キューシート計算用!J75&lt;&gt;"",キューシート計算用!J75,"")</f>
        <v/>
      </c>
      <c r="K75" s="5" t="str">
        <f>IF(キューシート計算用!K75&lt;&gt;"",キューシート計算用!K75,"")</f>
        <v>森林公園→</v>
      </c>
      <c r="L75" s="25" t="str">
        <f>IF(キューシート計算用!L75&lt;&gt;"",キューシート計算用!L75,"")</f>
        <v>③ﾌｧﾐﾘｰﾏｰﾄ④7-11</v>
      </c>
      <c r="M75" s="6" t="str">
        <f>IF(キューシート計算用!M75&lt;&gt;"",キューシート計算用!M75,"")</f>
        <v/>
      </c>
      <c r="N75" s="6" t="str">
        <f>IF(キューシート計算用!N75&lt;&gt;"",キューシート計算用!N75,"")</f>
        <v/>
      </c>
    </row>
    <row r="76" spans="1:14" x14ac:dyDescent="0.15">
      <c r="A76" s="27">
        <f>IF(キューシート計算用!A76&lt;&gt;"",キューシート計算用!A76,"")</f>
        <v>72</v>
      </c>
      <c r="B76" s="27" t="str">
        <f>IF(キューシート計算用!B76&lt;&gt;"",キューシート計算用!B76,"")</f>
        <v>finish</v>
      </c>
      <c r="C76" s="27">
        <f>IF(キューシート計算用!C76&lt;&gt;"",キューシート計算用!C76,"")</f>
        <v>3.1999999999999886</v>
      </c>
      <c r="D76" s="4">
        <f>IF(キューシート計算用!D76&lt;&gt;"",キューシート計算用!D76,"")</f>
        <v>59.400000000000006</v>
      </c>
      <c r="E76" s="4">
        <f>IF(キューシート計算用!E76&lt;&gt;"",キューシート計算用!E76,"")</f>
        <v>202.9</v>
      </c>
      <c r="F76" s="27" t="str">
        <f>IF(キューシート計算用!F76&lt;&gt;"",キューシート計算用!F76,"")</f>
        <v>森林公園駐車場</v>
      </c>
      <c r="G76" s="27" t="str">
        <f>IF(キューシート計算用!G76&lt;&gt;"",キューシート計算用!G76,"")</f>
        <v>┤</v>
      </c>
      <c r="H76" s="27" t="str">
        <f>IF(キューシート計算用!H76&lt;&gt;"",キューシート計算用!H76,"")</f>
        <v>左</v>
      </c>
      <c r="I76" s="27" t="str">
        <f>IF(キューシート計算用!I76&lt;&gt;"",キューシート計算用!I76,"")</f>
        <v/>
      </c>
      <c r="J76" s="27" t="str">
        <f>IF(キューシート計算用!J76&lt;&gt;"",キューシート計算用!J76,"")</f>
        <v/>
      </c>
      <c r="K76" s="5" t="str">
        <f>IF(キューシート計算用!K76&lt;&gt;"",キューシート計算用!K76,"")</f>
        <v>駐車場内受付へ</v>
      </c>
      <c r="L76" s="25" t="str">
        <f>IF(キューシート計算用!L76&lt;&gt;"",キューシート計算用!L76,"")</f>
        <v>ダムまで登らないこと！</v>
      </c>
      <c r="M76" s="6">
        <f ca="1">IF(キューシート計算用!M76&lt;&gt;"",キューシート計算用!M76,"")</f>
        <v>43904.537111928104</v>
      </c>
      <c r="N76" s="6">
        <f ca="1">IF(キューシート計算用!N76&lt;&gt;"",キューシート計算用!N76,"")</f>
        <v>43904.854166666664</v>
      </c>
    </row>
    <row r="77" spans="1:14" x14ac:dyDescent="0.15">
      <c r="A77" s="27" t="str">
        <f>IF(キューシート計算用!A77&lt;&gt;"",キューシート計算用!A77,"")</f>
        <v/>
      </c>
      <c r="B77" s="27" t="str">
        <f>IF(キューシート計算用!B77&lt;&gt;"",キューシート計算用!B77,"")</f>
        <v/>
      </c>
      <c r="C77" s="27" t="str">
        <f>IF(キューシート計算用!C77&lt;&gt;"",キューシート計算用!C77,"")</f>
        <v/>
      </c>
      <c r="D77" s="4" t="str">
        <f>IF(キューシート計算用!D77&lt;&gt;"",キューシート計算用!D77,"")</f>
        <v/>
      </c>
      <c r="E77" s="4" t="str">
        <f>IF(キューシート計算用!E77&lt;&gt;"",キューシート計算用!E77,"")</f>
        <v/>
      </c>
      <c r="F77" s="27" t="str">
        <f>IF(キューシート計算用!F77&lt;&gt;"",キューシート計算用!F77,"")</f>
        <v/>
      </c>
      <c r="G77" s="27" t="str">
        <f>IF(キューシート計算用!G77&lt;&gt;"",キューシート計算用!G77,"")</f>
        <v/>
      </c>
      <c r="H77" s="27" t="str">
        <f>IF(キューシート計算用!H77&lt;&gt;"",キューシート計算用!H77,"")</f>
        <v/>
      </c>
      <c r="I77" s="27" t="str">
        <f>IF(キューシート計算用!I77&lt;&gt;"",キューシート計算用!I77,"")</f>
        <v/>
      </c>
      <c r="J77" s="27" t="str">
        <f>IF(キューシート計算用!J77&lt;&gt;"",キューシート計算用!J77,"")</f>
        <v/>
      </c>
      <c r="K77" s="5" t="str">
        <f>IF(キューシート計算用!K77&lt;&gt;"",キューシート計算用!K77,"")</f>
        <v/>
      </c>
      <c r="L77" s="25" t="str">
        <f>IF(キューシート計算用!L77&lt;&gt;"",キューシート計算用!L77,"")</f>
        <v/>
      </c>
      <c r="M77" s="6" t="str">
        <f>IF(キューシート計算用!M77&lt;&gt;"",キューシート計算用!M77,"")</f>
        <v/>
      </c>
      <c r="N77" s="6" t="str">
        <f>IF(キューシート計算用!N77&lt;&gt;"",キューシート計算用!N77,"")</f>
        <v/>
      </c>
    </row>
    <row r="78" spans="1:14" x14ac:dyDescent="0.15">
      <c r="A78" s="27" t="str">
        <f>IF(キューシート計算用!A78&lt;&gt;"",キューシート計算用!A78,"")</f>
        <v/>
      </c>
      <c r="B78" s="27" t="str">
        <f>IF(キューシート計算用!B78&lt;&gt;"",キューシート計算用!B78,"")</f>
        <v/>
      </c>
      <c r="C78" s="27" t="str">
        <f>IF(キューシート計算用!C78&lt;&gt;"",キューシート計算用!C78,"")</f>
        <v/>
      </c>
      <c r="D78" s="4" t="str">
        <f>IF(キューシート計算用!D78&lt;&gt;"",キューシート計算用!D78,"")</f>
        <v/>
      </c>
      <c r="E78" s="4" t="str">
        <f>IF(キューシート計算用!E78&lt;&gt;"",キューシート計算用!E78,"")</f>
        <v/>
      </c>
      <c r="F78" s="27" t="str">
        <f>IF(キューシート計算用!F78&lt;&gt;"",キューシート計算用!F78,"")</f>
        <v/>
      </c>
      <c r="G78" s="27" t="str">
        <f>IF(キューシート計算用!G78&lt;&gt;"",キューシート計算用!G78,"")</f>
        <v/>
      </c>
      <c r="H78" s="27" t="str">
        <f>IF(キューシート計算用!H78&lt;&gt;"",キューシート計算用!H78,"")</f>
        <v/>
      </c>
      <c r="I78" s="27" t="str">
        <f>IF(キューシート計算用!I78&lt;&gt;"",キューシート計算用!I78,"")</f>
        <v/>
      </c>
      <c r="J78" s="27" t="str">
        <f>IF(キューシート計算用!J78&lt;&gt;"",キューシート計算用!J78,"")</f>
        <v/>
      </c>
      <c r="K78" s="5" t="str">
        <f>IF(キューシート計算用!K78&lt;&gt;"",キューシート計算用!K78,"")</f>
        <v/>
      </c>
      <c r="L78" s="25" t="str">
        <f>IF(キューシート計算用!L78&lt;&gt;"",キューシート計算用!L78,"")</f>
        <v/>
      </c>
      <c r="M78" s="6" t="str">
        <f>IF(キューシート計算用!M78&lt;&gt;"",キューシート計算用!M78,"")</f>
        <v/>
      </c>
      <c r="N78" s="6" t="str">
        <f>IF(キューシート計算用!N78&lt;&gt;"",キューシート計算用!N78,"")</f>
        <v/>
      </c>
    </row>
    <row r="79" spans="1:14" x14ac:dyDescent="0.15">
      <c r="A79" s="27" t="str">
        <f>IF(キューシート計算用!A79&lt;&gt;"",キューシート計算用!A79,"")</f>
        <v/>
      </c>
      <c r="B79" s="27" t="str">
        <f>IF(キューシート計算用!B79&lt;&gt;"",キューシート計算用!B79,"")</f>
        <v/>
      </c>
      <c r="C79" s="27" t="str">
        <f>IF(キューシート計算用!C79&lt;&gt;"",キューシート計算用!C79,"")</f>
        <v/>
      </c>
      <c r="D79" s="4" t="str">
        <f>IF(キューシート計算用!D79&lt;&gt;"",キューシート計算用!D79,"")</f>
        <v/>
      </c>
      <c r="E79" s="4" t="str">
        <f>IF(キューシート計算用!E79&lt;&gt;"",キューシート計算用!E79,"")</f>
        <v/>
      </c>
      <c r="F79" s="27" t="str">
        <f>IF(キューシート計算用!F79&lt;&gt;"",キューシート計算用!F79,"")</f>
        <v/>
      </c>
      <c r="G79" s="27" t="str">
        <f>IF(キューシート計算用!G79&lt;&gt;"",キューシート計算用!G79,"")</f>
        <v/>
      </c>
      <c r="H79" s="27" t="str">
        <f>IF(キューシート計算用!H79&lt;&gt;"",キューシート計算用!H79,"")</f>
        <v/>
      </c>
      <c r="I79" s="27" t="str">
        <f>IF(キューシート計算用!I79&lt;&gt;"",キューシート計算用!I79,"")</f>
        <v/>
      </c>
      <c r="J79" s="27" t="str">
        <f>IF(キューシート計算用!J79&lt;&gt;"",キューシート計算用!J79,"")</f>
        <v/>
      </c>
      <c r="K79" s="5" t="str">
        <f>IF(キューシート計算用!K79&lt;&gt;"",キューシート計算用!K79,"")</f>
        <v/>
      </c>
      <c r="L79" s="25" t="str">
        <f>IF(キューシート計算用!L79&lt;&gt;"",キューシート計算用!L79,"")</f>
        <v/>
      </c>
      <c r="M79" s="6" t="str">
        <f>IF(キューシート計算用!M79&lt;&gt;"",キューシート計算用!M79,"")</f>
        <v/>
      </c>
      <c r="N79" s="6" t="str">
        <f>IF(キューシート計算用!N79&lt;&gt;"",キューシート計算用!N79,"")</f>
        <v/>
      </c>
    </row>
    <row r="80" spans="1:14" x14ac:dyDescent="0.15">
      <c r="A80" s="27" t="str">
        <f>IF(キューシート計算用!A80&lt;&gt;"",キューシート計算用!A80,"")</f>
        <v/>
      </c>
      <c r="B80" s="27" t="str">
        <f>IF(キューシート計算用!B80&lt;&gt;"",キューシート計算用!B80,"")</f>
        <v/>
      </c>
      <c r="C80" s="27" t="str">
        <f>IF(キューシート計算用!C80&lt;&gt;"",キューシート計算用!C80,"")</f>
        <v/>
      </c>
      <c r="D80" s="4" t="str">
        <f>IF(キューシート計算用!D80&lt;&gt;"",キューシート計算用!D80,"")</f>
        <v/>
      </c>
      <c r="E80" s="4" t="str">
        <f>IF(キューシート計算用!E80&lt;&gt;"",キューシート計算用!E80,"")</f>
        <v/>
      </c>
      <c r="F80" s="27" t="str">
        <f>IF(キューシート計算用!F80&lt;&gt;"",キューシート計算用!F80,"")</f>
        <v/>
      </c>
      <c r="G80" s="27" t="str">
        <f>IF(キューシート計算用!G80&lt;&gt;"",キューシート計算用!G80,"")</f>
        <v/>
      </c>
      <c r="H80" s="27" t="str">
        <f>IF(キューシート計算用!H80&lt;&gt;"",キューシート計算用!H80,"")</f>
        <v/>
      </c>
      <c r="I80" s="27" t="str">
        <f>IF(キューシート計算用!I80&lt;&gt;"",キューシート計算用!I80,"")</f>
        <v/>
      </c>
      <c r="J80" s="27" t="str">
        <f>IF(キューシート計算用!J80&lt;&gt;"",キューシート計算用!J80,"")</f>
        <v/>
      </c>
      <c r="K80" s="5" t="str">
        <f>IF(キューシート計算用!K80&lt;&gt;"",キューシート計算用!K80,"")</f>
        <v/>
      </c>
      <c r="L80" s="25" t="str">
        <f>IF(キューシート計算用!L80&lt;&gt;"",キューシート計算用!L80,"")</f>
        <v/>
      </c>
      <c r="M80" s="6" t="str">
        <f>IF(キューシート計算用!M80&lt;&gt;"",キューシート計算用!M80,"")</f>
        <v/>
      </c>
      <c r="N80" s="6" t="str">
        <f>IF(キューシート計算用!N80&lt;&gt;"",キューシート計算用!N80,"")</f>
        <v/>
      </c>
    </row>
    <row r="81" spans="1:14" x14ac:dyDescent="0.15">
      <c r="A81" s="27" t="str">
        <f>IF(キューシート計算用!A81&lt;&gt;"",キューシート計算用!A81,"")</f>
        <v/>
      </c>
      <c r="B81" s="27" t="str">
        <f>IF(キューシート計算用!B81&lt;&gt;"",キューシート計算用!B81,"")</f>
        <v/>
      </c>
      <c r="C81" s="27" t="str">
        <f>IF(キューシート計算用!C81&lt;&gt;"",キューシート計算用!C81,"")</f>
        <v/>
      </c>
      <c r="D81" s="4" t="str">
        <f>IF(キューシート計算用!D81&lt;&gt;"",キューシート計算用!D81,"")</f>
        <v/>
      </c>
      <c r="E81" s="4" t="str">
        <f>IF(キューシート計算用!E81&lt;&gt;"",キューシート計算用!E81,"")</f>
        <v/>
      </c>
      <c r="F81" s="27" t="str">
        <f>IF(キューシート計算用!F81&lt;&gt;"",キューシート計算用!F81,"")</f>
        <v/>
      </c>
      <c r="G81" s="27" t="str">
        <f>IF(キューシート計算用!G81&lt;&gt;"",キューシート計算用!G81,"")</f>
        <v/>
      </c>
      <c r="H81" s="27" t="str">
        <f>IF(キューシート計算用!H81&lt;&gt;"",キューシート計算用!H81,"")</f>
        <v/>
      </c>
      <c r="I81" s="27" t="str">
        <f>IF(キューシート計算用!I81&lt;&gt;"",キューシート計算用!I81,"")</f>
        <v/>
      </c>
      <c r="J81" s="27" t="str">
        <f>IF(キューシート計算用!J81&lt;&gt;"",キューシート計算用!J81,"")</f>
        <v/>
      </c>
      <c r="K81" s="5" t="str">
        <f>IF(キューシート計算用!K81&lt;&gt;"",キューシート計算用!K81,"")</f>
        <v/>
      </c>
      <c r="L81" s="25" t="str">
        <f>IF(キューシート計算用!L81&lt;&gt;"",キューシート計算用!L81,"")</f>
        <v/>
      </c>
      <c r="M81" s="6" t="str">
        <f>IF(キューシート計算用!M81&lt;&gt;"",キューシート計算用!M81,"")</f>
        <v/>
      </c>
      <c r="N81" s="6" t="str">
        <f>IF(キューシート計算用!N81&lt;&gt;"",キューシート計算用!N81,"")</f>
        <v/>
      </c>
    </row>
    <row r="82" spans="1:14" x14ac:dyDescent="0.15">
      <c r="A82" s="27" t="str">
        <f>IF(キューシート計算用!A82&lt;&gt;"",キューシート計算用!A82,"")</f>
        <v/>
      </c>
      <c r="B82" s="27" t="str">
        <f>IF(キューシート計算用!B82&lt;&gt;"",キューシート計算用!B82,"")</f>
        <v/>
      </c>
      <c r="C82" s="27" t="str">
        <f>IF(キューシート計算用!C82&lt;&gt;"",キューシート計算用!C82,"")</f>
        <v/>
      </c>
      <c r="D82" s="4" t="str">
        <f>IF(キューシート計算用!D82&lt;&gt;"",キューシート計算用!D82,"")</f>
        <v/>
      </c>
      <c r="E82" s="4" t="str">
        <f>IF(キューシート計算用!E82&lt;&gt;"",キューシート計算用!E82,"")</f>
        <v/>
      </c>
      <c r="F82" s="27" t="str">
        <f>IF(キューシート計算用!F82&lt;&gt;"",キューシート計算用!F82,"")</f>
        <v/>
      </c>
      <c r="G82" s="27" t="str">
        <f>IF(キューシート計算用!G82&lt;&gt;"",キューシート計算用!G82,"")</f>
        <v/>
      </c>
      <c r="H82" s="27" t="str">
        <f>IF(キューシート計算用!H82&lt;&gt;"",キューシート計算用!H82,"")</f>
        <v/>
      </c>
      <c r="I82" s="27" t="str">
        <f>IF(キューシート計算用!I82&lt;&gt;"",キューシート計算用!I82,"")</f>
        <v/>
      </c>
      <c r="J82" s="27" t="str">
        <f>IF(キューシート計算用!J82&lt;&gt;"",キューシート計算用!J82,"")</f>
        <v/>
      </c>
      <c r="K82" s="5" t="str">
        <f>IF(キューシート計算用!K82&lt;&gt;"",キューシート計算用!K82,"")</f>
        <v/>
      </c>
      <c r="L82" s="25" t="str">
        <f>IF(キューシート計算用!L82&lt;&gt;"",キューシート計算用!L82,"")</f>
        <v/>
      </c>
      <c r="M82" s="6" t="str">
        <f>IF(キューシート計算用!M82&lt;&gt;"",キューシート計算用!M82,"")</f>
        <v/>
      </c>
      <c r="N82" s="6" t="str">
        <f>IF(キューシート計算用!N82&lt;&gt;"",キューシート計算用!N82,"")</f>
        <v/>
      </c>
    </row>
    <row r="83" spans="1:14" x14ac:dyDescent="0.15">
      <c r="A83" s="27" t="str">
        <f>IF(キューシート計算用!A83&lt;&gt;"",キューシート計算用!A83,"")</f>
        <v/>
      </c>
      <c r="B83" s="27" t="str">
        <f>IF(キューシート計算用!B83&lt;&gt;"",キューシート計算用!B83,"")</f>
        <v/>
      </c>
      <c r="C83" s="27" t="str">
        <f>IF(キューシート計算用!C83&lt;&gt;"",キューシート計算用!C83,"")</f>
        <v/>
      </c>
      <c r="D83" s="4" t="str">
        <f>IF(キューシート計算用!D83&lt;&gt;"",キューシート計算用!D83,"")</f>
        <v/>
      </c>
      <c r="E83" s="4" t="str">
        <f>IF(キューシート計算用!E83&lt;&gt;"",キューシート計算用!E83,"")</f>
        <v/>
      </c>
      <c r="F83" s="27" t="str">
        <f>IF(キューシート計算用!F83&lt;&gt;"",キューシート計算用!F83,"")</f>
        <v/>
      </c>
      <c r="G83" s="27" t="str">
        <f>IF(キューシート計算用!G83&lt;&gt;"",キューシート計算用!G83,"")</f>
        <v/>
      </c>
      <c r="H83" s="27" t="str">
        <f>IF(キューシート計算用!H83&lt;&gt;"",キューシート計算用!H83,"")</f>
        <v/>
      </c>
      <c r="I83" s="27" t="str">
        <f>IF(キューシート計算用!I83&lt;&gt;"",キューシート計算用!I83,"")</f>
        <v/>
      </c>
      <c r="J83" s="27" t="str">
        <f>IF(キューシート計算用!J83&lt;&gt;"",キューシート計算用!J83,"")</f>
        <v/>
      </c>
      <c r="K83" s="5" t="str">
        <f>IF(キューシート計算用!K83&lt;&gt;"",キューシート計算用!K83,"")</f>
        <v/>
      </c>
      <c r="L83" s="25" t="str">
        <f>IF(キューシート計算用!L83&lt;&gt;"",キューシート計算用!L83,"")</f>
        <v/>
      </c>
      <c r="M83" s="6" t="str">
        <f>IF(キューシート計算用!M83&lt;&gt;"",キューシート計算用!M83,"")</f>
        <v/>
      </c>
      <c r="N83" s="6" t="str">
        <f>IF(キューシート計算用!N83&lt;&gt;"",キューシート計算用!N83,"")</f>
        <v/>
      </c>
    </row>
    <row r="84" spans="1:14" x14ac:dyDescent="0.15">
      <c r="A84" s="27" t="str">
        <f>IF(キューシート計算用!A84&lt;&gt;"",キューシート計算用!A84,"")</f>
        <v/>
      </c>
      <c r="B84" s="27" t="str">
        <f>IF(キューシート計算用!B84&lt;&gt;"",キューシート計算用!B84,"")</f>
        <v/>
      </c>
      <c r="C84" s="27" t="str">
        <f>IF(キューシート計算用!C84&lt;&gt;"",キューシート計算用!C84,"")</f>
        <v/>
      </c>
      <c r="D84" s="4" t="str">
        <f>IF(キューシート計算用!D84&lt;&gt;"",キューシート計算用!D84,"")</f>
        <v/>
      </c>
      <c r="E84" s="4" t="str">
        <f>IF(キューシート計算用!E84&lt;&gt;"",キューシート計算用!E84,"")</f>
        <v/>
      </c>
      <c r="F84" s="27" t="str">
        <f>IF(キューシート計算用!F84&lt;&gt;"",キューシート計算用!F84,"")</f>
        <v/>
      </c>
      <c r="G84" s="27" t="str">
        <f>IF(キューシート計算用!G84&lt;&gt;"",キューシート計算用!G84,"")</f>
        <v/>
      </c>
      <c r="H84" s="27" t="str">
        <f>IF(キューシート計算用!H84&lt;&gt;"",キューシート計算用!H84,"")</f>
        <v/>
      </c>
      <c r="I84" s="27" t="str">
        <f>IF(キューシート計算用!I84&lt;&gt;"",キューシート計算用!I84,"")</f>
        <v/>
      </c>
      <c r="J84" s="27" t="str">
        <f>IF(キューシート計算用!J84&lt;&gt;"",キューシート計算用!J84,"")</f>
        <v/>
      </c>
      <c r="K84" s="5" t="str">
        <f>IF(キューシート計算用!K84&lt;&gt;"",キューシート計算用!K84,"")</f>
        <v/>
      </c>
      <c r="L84" s="25" t="str">
        <f>IF(キューシート計算用!L84&lt;&gt;"",キューシート計算用!L84,"")</f>
        <v/>
      </c>
      <c r="M84" s="6" t="str">
        <f>IF(キューシート計算用!M84&lt;&gt;"",キューシート計算用!M84,"")</f>
        <v/>
      </c>
      <c r="N84" s="6" t="str">
        <f>IF(キューシート計算用!N84&lt;&gt;"",キューシート計算用!N84,"")</f>
        <v/>
      </c>
    </row>
    <row r="85" spans="1:14" x14ac:dyDescent="0.15">
      <c r="A85" s="27" t="str">
        <f>IF(キューシート計算用!A85&lt;&gt;"",キューシート計算用!A85,"")</f>
        <v/>
      </c>
      <c r="B85" s="27" t="str">
        <f>IF(キューシート計算用!B85&lt;&gt;"",キューシート計算用!B85,"")</f>
        <v/>
      </c>
      <c r="C85" s="27" t="str">
        <f>IF(キューシート計算用!C85&lt;&gt;"",キューシート計算用!C85,"")</f>
        <v/>
      </c>
      <c r="D85" s="4" t="str">
        <f>IF(キューシート計算用!D85&lt;&gt;"",キューシート計算用!D85,"")</f>
        <v/>
      </c>
      <c r="E85" s="4" t="str">
        <f>IF(キューシート計算用!E85&lt;&gt;"",キューシート計算用!E85,"")</f>
        <v/>
      </c>
      <c r="F85" s="27" t="str">
        <f>IF(キューシート計算用!F85&lt;&gt;"",キューシート計算用!F85,"")</f>
        <v/>
      </c>
      <c r="G85" s="27" t="str">
        <f>IF(キューシート計算用!G85&lt;&gt;"",キューシート計算用!G85,"")</f>
        <v/>
      </c>
      <c r="H85" s="27" t="str">
        <f>IF(キューシート計算用!H85&lt;&gt;"",キューシート計算用!H85,"")</f>
        <v/>
      </c>
      <c r="I85" s="27" t="str">
        <f>IF(キューシート計算用!I85&lt;&gt;"",キューシート計算用!I85,"")</f>
        <v/>
      </c>
      <c r="J85" s="27" t="str">
        <f>IF(キューシート計算用!J85&lt;&gt;"",キューシート計算用!J85,"")</f>
        <v/>
      </c>
      <c r="K85" s="5" t="str">
        <f>IF(キューシート計算用!K85&lt;&gt;"",キューシート計算用!K85,"")</f>
        <v/>
      </c>
      <c r="L85" s="25" t="str">
        <f>IF(キューシート計算用!L85&lt;&gt;"",キューシート計算用!L85,"")</f>
        <v/>
      </c>
      <c r="M85" s="6" t="str">
        <f>IF(キューシート計算用!M85&lt;&gt;"",キューシート計算用!M85,"")</f>
        <v/>
      </c>
      <c r="N85" s="6" t="str">
        <f>IF(キューシート計算用!N85&lt;&gt;"",キューシート計算用!N85,"")</f>
        <v/>
      </c>
    </row>
    <row r="86" spans="1:14" x14ac:dyDescent="0.15">
      <c r="A86" s="27" t="str">
        <f>IF(キューシート計算用!A86&lt;&gt;"",キューシート計算用!A86,"")</f>
        <v/>
      </c>
      <c r="B86" s="27" t="str">
        <f>IF(キューシート計算用!B86&lt;&gt;"",キューシート計算用!B86,"")</f>
        <v/>
      </c>
      <c r="C86" s="27" t="str">
        <f>IF(キューシート計算用!C86&lt;&gt;"",キューシート計算用!C86,"")</f>
        <v/>
      </c>
      <c r="D86" s="4" t="str">
        <f>IF(キューシート計算用!D86&lt;&gt;"",キューシート計算用!D86,"")</f>
        <v/>
      </c>
      <c r="E86" s="4" t="str">
        <f>IF(キューシート計算用!E86&lt;&gt;"",キューシート計算用!E86,"")</f>
        <v/>
      </c>
      <c r="F86" s="27" t="str">
        <f>IF(キューシート計算用!F86&lt;&gt;"",キューシート計算用!F86,"")</f>
        <v/>
      </c>
      <c r="G86" s="27" t="str">
        <f>IF(キューシート計算用!G86&lt;&gt;"",キューシート計算用!G86,"")</f>
        <v/>
      </c>
      <c r="H86" s="27" t="str">
        <f>IF(キューシート計算用!H86&lt;&gt;"",キューシート計算用!H86,"")</f>
        <v/>
      </c>
      <c r="I86" s="27" t="str">
        <f>IF(キューシート計算用!I86&lt;&gt;"",キューシート計算用!I86,"")</f>
        <v/>
      </c>
      <c r="J86" s="27" t="str">
        <f>IF(キューシート計算用!J86&lt;&gt;"",キューシート計算用!J86,"")</f>
        <v/>
      </c>
      <c r="K86" s="5" t="str">
        <f>IF(キューシート計算用!K86&lt;&gt;"",キューシート計算用!K86,"")</f>
        <v/>
      </c>
      <c r="L86" s="25" t="str">
        <f>IF(キューシート計算用!L86&lt;&gt;"",キューシート計算用!L86,"")</f>
        <v/>
      </c>
      <c r="M86" s="6" t="str">
        <f>IF(キューシート計算用!M86&lt;&gt;"",キューシート計算用!M86,"")</f>
        <v/>
      </c>
      <c r="N86" s="6" t="str">
        <f>IF(キューシート計算用!N86&lt;&gt;"",キューシート計算用!N86,"")</f>
        <v/>
      </c>
    </row>
    <row r="87" spans="1:14" x14ac:dyDescent="0.15">
      <c r="A87" s="27" t="str">
        <f>IF(キューシート計算用!A87&lt;&gt;"",キューシート計算用!A87,"")</f>
        <v/>
      </c>
      <c r="B87" s="27" t="str">
        <f>IF(キューシート計算用!B87&lt;&gt;"",キューシート計算用!B87,"")</f>
        <v/>
      </c>
      <c r="C87" s="27" t="str">
        <f>IF(キューシート計算用!C87&lt;&gt;"",キューシート計算用!C87,"")</f>
        <v/>
      </c>
      <c r="D87" s="4" t="str">
        <f>IF(キューシート計算用!D87&lt;&gt;"",キューシート計算用!D87,"")</f>
        <v/>
      </c>
      <c r="E87" s="4" t="str">
        <f>IF(キューシート計算用!E87&lt;&gt;"",キューシート計算用!E87,"")</f>
        <v/>
      </c>
      <c r="F87" s="27" t="str">
        <f>IF(キューシート計算用!F87&lt;&gt;"",キューシート計算用!F87,"")</f>
        <v/>
      </c>
      <c r="G87" s="27" t="str">
        <f>IF(キューシート計算用!G87&lt;&gt;"",キューシート計算用!G87,"")</f>
        <v/>
      </c>
      <c r="H87" s="27" t="str">
        <f>IF(キューシート計算用!H87&lt;&gt;"",キューシート計算用!H87,"")</f>
        <v/>
      </c>
      <c r="I87" s="27" t="str">
        <f>IF(キューシート計算用!I87&lt;&gt;"",キューシート計算用!I87,"")</f>
        <v/>
      </c>
      <c r="J87" s="27" t="str">
        <f>IF(キューシート計算用!J87&lt;&gt;"",キューシート計算用!J87,"")</f>
        <v/>
      </c>
      <c r="K87" s="5" t="str">
        <f>IF(キューシート計算用!K87&lt;&gt;"",キューシート計算用!K87,"")</f>
        <v/>
      </c>
      <c r="L87" s="25" t="str">
        <f>IF(キューシート計算用!L87&lt;&gt;"",キューシート計算用!L87,"")</f>
        <v/>
      </c>
      <c r="M87" s="6" t="str">
        <f>IF(キューシート計算用!M87&lt;&gt;"",キューシート計算用!M87,"")</f>
        <v/>
      </c>
      <c r="N87" s="6" t="str">
        <f>IF(キューシート計算用!N87&lt;&gt;"",キューシート計算用!N87,"")</f>
        <v/>
      </c>
    </row>
    <row r="88" spans="1:14" x14ac:dyDescent="0.15">
      <c r="A88" s="27" t="str">
        <f>IF(キューシート計算用!A88&lt;&gt;"",キューシート計算用!A88,"")</f>
        <v/>
      </c>
      <c r="B88" s="27" t="str">
        <f>IF(キューシート計算用!B88&lt;&gt;"",キューシート計算用!B88,"")</f>
        <v/>
      </c>
      <c r="C88" s="27" t="str">
        <f>IF(キューシート計算用!C88&lt;&gt;"",キューシート計算用!C88,"")</f>
        <v/>
      </c>
      <c r="D88" s="4" t="str">
        <f>IF(キューシート計算用!D88&lt;&gt;"",キューシート計算用!D88,"")</f>
        <v/>
      </c>
      <c r="E88" s="4" t="str">
        <f>IF(キューシート計算用!E88&lt;&gt;"",キューシート計算用!E88,"")</f>
        <v/>
      </c>
      <c r="F88" s="27" t="str">
        <f>IF(キューシート計算用!F88&lt;&gt;"",キューシート計算用!F88,"")</f>
        <v/>
      </c>
      <c r="G88" s="27" t="str">
        <f>IF(キューシート計算用!G88&lt;&gt;"",キューシート計算用!G88,"")</f>
        <v/>
      </c>
      <c r="H88" s="27" t="str">
        <f>IF(キューシート計算用!H88&lt;&gt;"",キューシート計算用!H88,"")</f>
        <v/>
      </c>
      <c r="I88" s="27" t="str">
        <f>IF(キューシート計算用!I88&lt;&gt;"",キューシート計算用!I88,"")</f>
        <v/>
      </c>
      <c r="J88" s="27" t="str">
        <f>IF(キューシート計算用!J88&lt;&gt;"",キューシート計算用!J88,"")</f>
        <v/>
      </c>
      <c r="K88" s="5" t="str">
        <f>IF(キューシート計算用!K88&lt;&gt;"",キューシート計算用!K88,"")</f>
        <v/>
      </c>
      <c r="L88" s="25" t="str">
        <f>IF(キューシート計算用!L88&lt;&gt;"",キューシート計算用!L88,"")</f>
        <v/>
      </c>
      <c r="M88" s="6" t="str">
        <f>IF(キューシート計算用!M88&lt;&gt;"",キューシート計算用!M88,"")</f>
        <v/>
      </c>
      <c r="N88" s="6" t="str">
        <f>IF(キューシート計算用!N88&lt;&gt;"",キューシート計算用!N88,"")</f>
        <v/>
      </c>
    </row>
    <row r="89" spans="1:14" x14ac:dyDescent="0.15">
      <c r="A89" s="27" t="str">
        <f>IF(キューシート計算用!A89&lt;&gt;"",キューシート計算用!A89,"")</f>
        <v/>
      </c>
      <c r="B89" s="27" t="str">
        <f>IF(キューシート計算用!B89&lt;&gt;"",キューシート計算用!B89,"")</f>
        <v/>
      </c>
      <c r="C89" s="27" t="str">
        <f>IF(キューシート計算用!C89&lt;&gt;"",キューシート計算用!C89,"")</f>
        <v/>
      </c>
      <c r="D89" s="4" t="str">
        <f>IF(キューシート計算用!D89&lt;&gt;"",キューシート計算用!D89,"")</f>
        <v/>
      </c>
      <c r="E89" s="4" t="str">
        <f>IF(キューシート計算用!E89&lt;&gt;"",キューシート計算用!E89,"")</f>
        <v/>
      </c>
      <c r="F89" s="27" t="str">
        <f>IF(キューシート計算用!F89&lt;&gt;"",キューシート計算用!F89,"")</f>
        <v/>
      </c>
      <c r="G89" s="27" t="str">
        <f>IF(キューシート計算用!G89&lt;&gt;"",キューシート計算用!G89,"")</f>
        <v/>
      </c>
      <c r="H89" s="27" t="str">
        <f>IF(キューシート計算用!H89&lt;&gt;"",キューシート計算用!H89,"")</f>
        <v/>
      </c>
      <c r="I89" s="27" t="str">
        <f>IF(キューシート計算用!I89&lt;&gt;"",キューシート計算用!I89,"")</f>
        <v/>
      </c>
      <c r="J89" s="27" t="str">
        <f>IF(キューシート計算用!J89&lt;&gt;"",キューシート計算用!J89,"")</f>
        <v/>
      </c>
      <c r="K89" s="5" t="str">
        <f>IF(キューシート計算用!K89&lt;&gt;"",キューシート計算用!K89,"")</f>
        <v/>
      </c>
      <c r="L89" s="25" t="str">
        <f>IF(キューシート計算用!L89&lt;&gt;"",キューシート計算用!L89,"")</f>
        <v/>
      </c>
      <c r="M89" s="6" t="str">
        <f>IF(キューシート計算用!M89&lt;&gt;"",キューシート計算用!M89,"")</f>
        <v/>
      </c>
      <c r="N89" s="6" t="str">
        <f>IF(キューシート計算用!N89&lt;&gt;"",キューシート計算用!N89,"")</f>
        <v/>
      </c>
    </row>
    <row r="90" spans="1:14" x14ac:dyDescent="0.15">
      <c r="A90" s="27" t="str">
        <f>IF(キューシート計算用!A90&lt;&gt;"",キューシート計算用!A90,"")</f>
        <v/>
      </c>
      <c r="B90" s="27" t="str">
        <f>IF(キューシート計算用!B90&lt;&gt;"",キューシート計算用!B90,"")</f>
        <v/>
      </c>
      <c r="C90" s="27" t="str">
        <f>IF(キューシート計算用!C90&lt;&gt;"",キューシート計算用!C90,"")</f>
        <v/>
      </c>
      <c r="D90" s="4" t="str">
        <f>IF(キューシート計算用!D90&lt;&gt;"",キューシート計算用!D90,"")</f>
        <v/>
      </c>
      <c r="E90" s="4" t="str">
        <f>IF(キューシート計算用!E90&lt;&gt;"",キューシート計算用!E90,"")</f>
        <v/>
      </c>
      <c r="F90" s="27" t="str">
        <f>IF(キューシート計算用!F90&lt;&gt;"",キューシート計算用!F90,"")</f>
        <v/>
      </c>
      <c r="G90" s="27" t="str">
        <f>IF(キューシート計算用!G90&lt;&gt;"",キューシート計算用!G90,"")</f>
        <v/>
      </c>
      <c r="H90" s="27" t="str">
        <f>IF(キューシート計算用!H90&lt;&gt;"",キューシート計算用!H90,"")</f>
        <v/>
      </c>
      <c r="I90" s="27" t="str">
        <f>IF(キューシート計算用!I90&lt;&gt;"",キューシート計算用!I90,"")</f>
        <v/>
      </c>
      <c r="J90" s="27" t="str">
        <f>IF(キューシート計算用!J90&lt;&gt;"",キューシート計算用!J90,"")</f>
        <v/>
      </c>
      <c r="K90" s="5" t="str">
        <f>IF(キューシート計算用!K90&lt;&gt;"",キューシート計算用!K90,"")</f>
        <v/>
      </c>
      <c r="L90" s="25" t="str">
        <f>IF(キューシート計算用!L90&lt;&gt;"",キューシート計算用!L90,"")</f>
        <v/>
      </c>
      <c r="M90" s="6" t="str">
        <f>IF(キューシート計算用!M90&lt;&gt;"",キューシート計算用!M90,"")</f>
        <v/>
      </c>
      <c r="N90" s="6" t="str">
        <f>IF(キューシート計算用!N90&lt;&gt;"",キューシート計算用!N90,"")</f>
        <v/>
      </c>
    </row>
    <row r="91" spans="1:14" x14ac:dyDescent="0.15">
      <c r="A91" s="27" t="str">
        <f>IF(キューシート計算用!A91&lt;&gt;"",キューシート計算用!A91,"")</f>
        <v/>
      </c>
      <c r="B91" s="27" t="str">
        <f>IF(キューシート計算用!B91&lt;&gt;"",キューシート計算用!B91,"")</f>
        <v/>
      </c>
      <c r="C91" s="27" t="str">
        <f>IF(キューシート計算用!C91&lt;&gt;"",キューシート計算用!C91,"")</f>
        <v/>
      </c>
      <c r="D91" s="4" t="str">
        <f>IF(キューシート計算用!D91&lt;&gt;"",キューシート計算用!D91,"")</f>
        <v/>
      </c>
      <c r="E91" s="4" t="str">
        <f>IF(キューシート計算用!E91&lt;&gt;"",キューシート計算用!E91,"")</f>
        <v/>
      </c>
      <c r="F91" s="27" t="str">
        <f>IF(キューシート計算用!F91&lt;&gt;"",キューシート計算用!F91,"")</f>
        <v/>
      </c>
      <c r="G91" s="27" t="str">
        <f>IF(キューシート計算用!G91&lt;&gt;"",キューシート計算用!G91,"")</f>
        <v/>
      </c>
      <c r="H91" s="27" t="str">
        <f>IF(キューシート計算用!H91&lt;&gt;"",キューシート計算用!H91,"")</f>
        <v/>
      </c>
      <c r="I91" s="27" t="str">
        <f>IF(キューシート計算用!I91&lt;&gt;"",キューシート計算用!I91,"")</f>
        <v/>
      </c>
      <c r="J91" s="27" t="str">
        <f>IF(キューシート計算用!J91&lt;&gt;"",キューシート計算用!J91,"")</f>
        <v/>
      </c>
      <c r="K91" s="5" t="str">
        <f>IF(キューシート計算用!K91&lt;&gt;"",キューシート計算用!K91,"")</f>
        <v/>
      </c>
      <c r="L91" s="25" t="str">
        <f>IF(キューシート計算用!L91&lt;&gt;"",キューシート計算用!L91,"")</f>
        <v/>
      </c>
      <c r="M91" s="6" t="str">
        <f>IF(キューシート計算用!M91&lt;&gt;"",キューシート計算用!M91,"")</f>
        <v/>
      </c>
      <c r="N91" s="6" t="str">
        <f>IF(キューシート計算用!N91&lt;&gt;"",キューシート計算用!N91,"")</f>
        <v/>
      </c>
    </row>
    <row r="92" spans="1:14" x14ac:dyDescent="0.15">
      <c r="A92" s="27" t="str">
        <f>IF(キューシート計算用!A92&lt;&gt;"",キューシート計算用!A92,"")</f>
        <v/>
      </c>
      <c r="B92" s="27" t="str">
        <f>IF(キューシート計算用!B92&lt;&gt;"",キューシート計算用!B92,"")</f>
        <v/>
      </c>
      <c r="C92" s="27" t="str">
        <f>IF(キューシート計算用!C92&lt;&gt;"",キューシート計算用!C92,"")</f>
        <v/>
      </c>
      <c r="D92" s="4" t="str">
        <f>IF(キューシート計算用!D92&lt;&gt;"",キューシート計算用!D92,"")</f>
        <v/>
      </c>
      <c r="E92" s="4" t="str">
        <f>IF(キューシート計算用!E92&lt;&gt;"",キューシート計算用!E92,"")</f>
        <v/>
      </c>
      <c r="F92" s="27" t="str">
        <f>IF(キューシート計算用!F92&lt;&gt;"",キューシート計算用!F92,"")</f>
        <v/>
      </c>
      <c r="G92" s="27" t="str">
        <f>IF(キューシート計算用!G92&lt;&gt;"",キューシート計算用!G92,"")</f>
        <v/>
      </c>
      <c r="H92" s="27" t="str">
        <f>IF(キューシート計算用!H92&lt;&gt;"",キューシート計算用!H92,"")</f>
        <v/>
      </c>
      <c r="I92" s="27" t="str">
        <f>IF(キューシート計算用!I92&lt;&gt;"",キューシート計算用!I92,"")</f>
        <v/>
      </c>
      <c r="J92" s="27" t="str">
        <f>IF(キューシート計算用!J92&lt;&gt;"",キューシート計算用!J92,"")</f>
        <v/>
      </c>
      <c r="K92" s="5" t="str">
        <f>IF(キューシート計算用!K92&lt;&gt;"",キューシート計算用!K92,"")</f>
        <v/>
      </c>
      <c r="L92" s="25" t="str">
        <f>IF(キューシート計算用!L92&lt;&gt;"",キューシート計算用!L92,"")</f>
        <v/>
      </c>
      <c r="M92" s="6" t="str">
        <f>IF(キューシート計算用!M92&lt;&gt;"",キューシート計算用!M92,"")</f>
        <v/>
      </c>
      <c r="N92" s="6" t="str">
        <f>IF(キューシート計算用!N92&lt;&gt;"",キューシート計算用!N92,"")</f>
        <v/>
      </c>
    </row>
    <row r="93" spans="1:14" x14ac:dyDescent="0.15">
      <c r="A93" s="27" t="str">
        <f>IF(キューシート計算用!A93&lt;&gt;"",キューシート計算用!A93,"")</f>
        <v/>
      </c>
      <c r="B93" s="27" t="str">
        <f>IF(キューシート計算用!B93&lt;&gt;"",キューシート計算用!B93,"")</f>
        <v/>
      </c>
      <c r="C93" s="27" t="str">
        <f>IF(キューシート計算用!C93&lt;&gt;"",キューシート計算用!C93,"")</f>
        <v/>
      </c>
      <c r="D93" s="4" t="str">
        <f>IF(キューシート計算用!D93&lt;&gt;"",キューシート計算用!D93,"")</f>
        <v/>
      </c>
      <c r="E93" s="4" t="str">
        <f>IF(キューシート計算用!E93&lt;&gt;"",キューシート計算用!E93,"")</f>
        <v/>
      </c>
      <c r="F93" s="27" t="str">
        <f>IF(キューシート計算用!F93&lt;&gt;"",キューシート計算用!F93,"")</f>
        <v/>
      </c>
      <c r="G93" s="27" t="str">
        <f>IF(キューシート計算用!G93&lt;&gt;"",キューシート計算用!G93,"")</f>
        <v/>
      </c>
      <c r="H93" s="27" t="str">
        <f>IF(キューシート計算用!H93&lt;&gt;"",キューシート計算用!H93,"")</f>
        <v/>
      </c>
      <c r="I93" s="27" t="str">
        <f>IF(キューシート計算用!I93&lt;&gt;"",キューシート計算用!I93,"")</f>
        <v/>
      </c>
      <c r="J93" s="27" t="str">
        <f>IF(キューシート計算用!J93&lt;&gt;"",キューシート計算用!J93,"")</f>
        <v/>
      </c>
      <c r="K93" s="5" t="str">
        <f>IF(キューシート計算用!K93&lt;&gt;"",キューシート計算用!K93,"")</f>
        <v/>
      </c>
      <c r="L93" s="25" t="str">
        <f>IF(キューシート計算用!L93&lt;&gt;"",キューシート計算用!L93,"")</f>
        <v/>
      </c>
      <c r="M93" s="6" t="str">
        <f>IF(キューシート計算用!M93&lt;&gt;"",キューシート計算用!M93,"")</f>
        <v/>
      </c>
      <c r="N93" s="6" t="str">
        <f>IF(キューシート計算用!N93&lt;&gt;"",キューシート計算用!N93,"")</f>
        <v/>
      </c>
    </row>
    <row r="94" spans="1:14" x14ac:dyDescent="0.15">
      <c r="A94" s="27" t="str">
        <f>IF(キューシート計算用!A94&lt;&gt;"",キューシート計算用!A94,"")</f>
        <v/>
      </c>
      <c r="B94" s="27" t="str">
        <f>IF(キューシート計算用!B94&lt;&gt;"",キューシート計算用!B94,"")</f>
        <v/>
      </c>
      <c r="C94" s="27" t="str">
        <f>IF(キューシート計算用!C94&lt;&gt;"",キューシート計算用!C94,"")</f>
        <v/>
      </c>
      <c r="D94" s="4" t="str">
        <f>IF(キューシート計算用!D94&lt;&gt;"",キューシート計算用!D94,"")</f>
        <v/>
      </c>
      <c r="E94" s="4" t="str">
        <f>IF(キューシート計算用!E94&lt;&gt;"",キューシート計算用!E94,"")</f>
        <v/>
      </c>
      <c r="F94" s="27" t="str">
        <f>IF(キューシート計算用!F94&lt;&gt;"",キューシート計算用!F94,"")</f>
        <v/>
      </c>
      <c r="G94" s="27" t="str">
        <f>IF(キューシート計算用!G94&lt;&gt;"",キューシート計算用!G94,"")</f>
        <v/>
      </c>
      <c r="H94" s="27" t="str">
        <f>IF(キューシート計算用!H94&lt;&gt;"",キューシート計算用!H94,"")</f>
        <v/>
      </c>
      <c r="I94" s="27" t="str">
        <f>IF(キューシート計算用!I94&lt;&gt;"",キューシート計算用!I94,"")</f>
        <v/>
      </c>
      <c r="J94" s="27" t="str">
        <f>IF(キューシート計算用!J94&lt;&gt;"",キューシート計算用!J94,"")</f>
        <v/>
      </c>
      <c r="K94" s="5" t="str">
        <f>IF(キューシート計算用!K94&lt;&gt;"",キューシート計算用!K94,"")</f>
        <v/>
      </c>
      <c r="L94" s="25" t="str">
        <f>IF(キューシート計算用!L94&lt;&gt;"",キューシート計算用!L94,"")</f>
        <v/>
      </c>
      <c r="M94" s="6" t="str">
        <f>IF(キューシート計算用!M94&lt;&gt;"",キューシート計算用!M94,"")</f>
        <v/>
      </c>
      <c r="N94" s="6" t="str">
        <f>IF(キューシート計算用!N94&lt;&gt;"",キューシート計算用!N94,"")</f>
        <v/>
      </c>
    </row>
    <row r="95" spans="1:14" x14ac:dyDescent="0.15">
      <c r="A95" s="27" t="str">
        <f>IF(キューシート計算用!A95&lt;&gt;"",キューシート計算用!A95,"")</f>
        <v/>
      </c>
      <c r="B95" s="27" t="str">
        <f>IF(キューシート計算用!B95&lt;&gt;"",キューシート計算用!B95,"")</f>
        <v/>
      </c>
      <c r="C95" s="27" t="str">
        <f>IF(キューシート計算用!C95&lt;&gt;"",キューシート計算用!C95,"")</f>
        <v/>
      </c>
      <c r="D95" s="4" t="str">
        <f>IF(キューシート計算用!D95&lt;&gt;"",キューシート計算用!D95,"")</f>
        <v/>
      </c>
      <c r="E95" s="4" t="str">
        <f>IF(キューシート計算用!E95&lt;&gt;"",キューシート計算用!E95,"")</f>
        <v/>
      </c>
      <c r="F95" s="27" t="str">
        <f>IF(キューシート計算用!F95&lt;&gt;"",キューシート計算用!F95,"")</f>
        <v/>
      </c>
      <c r="G95" s="27" t="str">
        <f>IF(キューシート計算用!G95&lt;&gt;"",キューシート計算用!G95,"")</f>
        <v/>
      </c>
      <c r="H95" s="27" t="str">
        <f>IF(キューシート計算用!H95&lt;&gt;"",キューシート計算用!H95,"")</f>
        <v/>
      </c>
      <c r="I95" s="27" t="str">
        <f>IF(キューシート計算用!I95&lt;&gt;"",キューシート計算用!I95,"")</f>
        <v/>
      </c>
      <c r="J95" s="27" t="str">
        <f>IF(キューシート計算用!J95&lt;&gt;"",キューシート計算用!J95,"")</f>
        <v/>
      </c>
      <c r="K95" s="5" t="str">
        <f>IF(キューシート計算用!K95&lt;&gt;"",キューシート計算用!K95,"")</f>
        <v/>
      </c>
      <c r="L95" s="25" t="str">
        <f>IF(キューシート計算用!L95&lt;&gt;"",キューシート計算用!L95,"")</f>
        <v/>
      </c>
      <c r="M95" s="6" t="str">
        <f>IF(キューシート計算用!M95&lt;&gt;"",キューシート計算用!M95,"")</f>
        <v/>
      </c>
      <c r="N95" s="6" t="str">
        <f>IF(キューシート計算用!N95&lt;&gt;"",キューシート計算用!N95,"")</f>
        <v/>
      </c>
    </row>
    <row r="96" spans="1:14" x14ac:dyDescent="0.15">
      <c r="A96" s="27" t="str">
        <f>IF(キューシート計算用!A96&lt;&gt;"",キューシート計算用!A96,"")</f>
        <v/>
      </c>
      <c r="B96" s="27" t="str">
        <f>IF(キューシート計算用!B96&lt;&gt;"",キューシート計算用!B96,"")</f>
        <v/>
      </c>
      <c r="C96" s="27" t="str">
        <f>IF(キューシート計算用!C96&lt;&gt;"",キューシート計算用!C96,"")</f>
        <v/>
      </c>
      <c r="D96" s="4" t="str">
        <f>IF(キューシート計算用!D96&lt;&gt;"",キューシート計算用!D96,"")</f>
        <v/>
      </c>
      <c r="E96" s="4" t="str">
        <f>IF(キューシート計算用!E96&lt;&gt;"",キューシート計算用!E96,"")</f>
        <v/>
      </c>
      <c r="F96" s="27" t="str">
        <f>IF(キューシート計算用!F96&lt;&gt;"",キューシート計算用!F96,"")</f>
        <v/>
      </c>
      <c r="G96" s="27" t="str">
        <f>IF(キューシート計算用!G96&lt;&gt;"",キューシート計算用!G96,"")</f>
        <v/>
      </c>
      <c r="H96" s="27" t="str">
        <f>IF(キューシート計算用!H96&lt;&gt;"",キューシート計算用!H96,"")</f>
        <v/>
      </c>
      <c r="I96" s="27" t="str">
        <f>IF(キューシート計算用!I96&lt;&gt;"",キューシート計算用!I96,"")</f>
        <v/>
      </c>
      <c r="J96" s="27" t="str">
        <f>IF(キューシート計算用!J96&lt;&gt;"",キューシート計算用!J96,"")</f>
        <v/>
      </c>
      <c r="K96" s="5" t="str">
        <f>IF(キューシート計算用!K96&lt;&gt;"",キューシート計算用!K96,"")</f>
        <v/>
      </c>
      <c r="L96" s="25" t="str">
        <f>IF(キューシート計算用!L96&lt;&gt;"",キューシート計算用!L96,"")</f>
        <v/>
      </c>
      <c r="M96" s="6" t="str">
        <f>IF(キューシート計算用!M96&lt;&gt;"",キューシート計算用!M96,"")</f>
        <v/>
      </c>
      <c r="N96" s="6" t="str">
        <f>IF(キューシート計算用!N96&lt;&gt;"",キューシート計算用!N96,"")</f>
        <v/>
      </c>
    </row>
    <row r="97" spans="1:14" x14ac:dyDescent="0.15">
      <c r="A97" s="27" t="str">
        <f>IF(キューシート計算用!A97&lt;&gt;"",キューシート計算用!A97,"")</f>
        <v/>
      </c>
      <c r="B97" s="27" t="str">
        <f>IF(キューシート計算用!B97&lt;&gt;"",キューシート計算用!B97,"")</f>
        <v/>
      </c>
      <c r="C97" s="27" t="str">
        <f>IF(キューシート計算用!C97&lt;&gt;"",キューシート計算用!C97,"")</f>
        <v/>
      </c>
      <c r="D97" s="4" t="str">
        <f>IF(キューシート計算用!D97&lt;&gt;"",キューシート計算用!D97,"")</f>
        <v/>
      </c>
      <c r="E97" s="4" t="str">
        <f>IF(キューシート計算用!E97&lt;&gt;"",キューシート計算用!E97,"")</f>
        <v/>
      </c>
      <c r="F97" s="27" t="str">
        <f>IF(キューシート計算用!F97&lt;&gt;"",キューシート計算用!F97,"")</f>
        <v/>
      </c>
      <c r="G97" s="27" t="str">
        <f>IF(キューシート計算用!G97&lt;&gt;"",キューシート計算用!G97,"")</f>
        <v/>
      </c>
      <c r="H97" s="27" t="str">
        <f>IF(キューシート計算用!H97&lt;&gt;"",キューシート計算用!H97,"")</f>
        <v/>
      </c>
      <c r="I97" s="27" t="str">
        <f>IF(キューシート計算用!I97&lt;&gt;"",キューシート計算用!I97,"")</f>
        <v/>
      </c>
      <c r="J97" s="27" t="str">
        <f>IF(キューシート計算用!J97&lt;&gt;"",キューシート計算用!J97,"")</f>
        <v/>
      </c>
      <c r="K97" s="5" t="str">
        <f>IF(キューシート計算用!K97&lt;&gt;"",キューシート計算用!K97,"")</f>
        <v/>
      </c>
      <c r="L97" s="25" t="str">
        <f>IF(キューシート計算用!L97&lt;&gt;"",キューシート計算用!L97,"")</f>
        <v/>
      </c>
      <c r="M97" s="6" t="str">
        <f>IF(キューシート計算用!M97&lt;&gt;"",キューシート計算用!M97,"")</f>
        <v/>
      </c>
      <c r="N97" s="6" t="str">
        <f>IF(キューシート計算用!N97&lt;&gt;"",キューシート計算用!N97,"")</f>
        <v/>
      </c>
    </row>
    <row r="98" spans="1:14" x14ac:dyDescent="0.15">
      <c r="A98" s="27" t="str">
        <f>IF(キューシート計算用!A98&lt;&gt;"",キューシート計算用!A98,"")</f>
        <v/>
      </c>
      <c r="B98" s="27" t="str">
        <f>IF(キューシート計算用!B98&lt;&gt;"",キューシート計算用!B98,"")</f>
        <v/>
      </c>
      <c r="C98" s="27" t="str">
        <f>IF(キューシート計算用!C98&lt;&gt;"",キューシート計算用!C98,"")</f>
        <v/>
      </c>
      <c r="D98" s="4" t="str">
        <f>IF(キューシート計算用!D98&lt;&gt;"",キューシート計算用!D98,"")</f>
        <v/>
      </c>
      <c r="E98" s="4" t="str">
        <f>IF(キューシート計算用!E98&lt;&gt;"",キューシート計算用!E98,"")</f>
        <v/>
      </c>
      <c r="F98" s="27" t="str">
        <f>IF(キューシート計算用!F98&lt;&gt;"",キューシート計算用!F98,"")</f>
        <v/>
      </c>
      <c r="G98" s="27" t="str">
        <f>IF(キューシート計算用!G98&lt;&gt;"",キューシート計算用!G98,"")</f>
        <v/>
      </c>
      <c r="H98" s="27" t="str">
        <f>IF(キューシート計算用!H98&lt;&gt;"",キューシート計算用!H98,"")</f>
        <v/>
      </c>
      <c r="I98" s="27" t="str">
        <f>IF(キューシート計算用!I98&lt;&gt;"",キューシート計算用!I98,"")</f>
        <v/>
      </c>
      <c r="J98" s="27" t="str">
        <f>IF(キューシート計算用!J98&lt;&gt;"",キューシート計算用!J98,"")</f>
        <v/>
      </c>
      <c r="K98" s="5" t="str">
        <f>IF(キューシート計算用!K98&lt;&gt;"",キューシート計算用!K98,"")</f>
        <v/>
      </c>
      <c r="L98" s="25" t="str">
        <f>IF(キューシート計算用!L98&lt;&gt;"",キューシート計算用!L98,"")</f>
        <v/>
      </c>
      <c r="M98" s="6" t="str">
        <f>IF(キューシート計算用!M98&lt;&gt;"",キューシート計算用!M98,"")</f>
        <v/>
      </c>
      <c r="N98" s="6" t="str">
        <f>IF(キューシート計算用!N98&lt;&gt;"",キューシート計算用!N98,"")</f>
        <v/>
      </c>
    </row>
    <row r="99" spans="1:14" x14ac:dyDescent="0.15">
      <c r="A99" s="27" t="str">
        <f>IF(キューシート計算用!A99&lt;&gt;"",キューシート計算用!A99,"")</f>
        <v/>
      </c>
      <c r="B99" s="27" t="str">
        <f>IF(キューシート計算用!B99&lt;&gt;"",キューシート計算用!B99,"")</f>
        <v/>
      </c>
      <c r="C99" s="27" t="str">
        <f>IF(キューシート計算用!C99&lt;&gt;"",キューシート計算用!C99,"")</f>
        <v/>
      </c>
      <c r="D99" s="4" t="str">
        <f>IF(キューシート計算用!D99&lt;&gt;"",キューシート計算用!D99,"")</f>
        <v/>
      </c>
      <c r="E99" s="4" t="str">
        <f>IF(キューシート計算用!E99&lt;&gt;"",キューシート計算用!E99,"")</f>
        <v/>
      </c>
      <c r="F99" s="27" t="str">
        <f>IF(キューシート計算用!F99&lt;&gt;"",キューシート計算用!F99,"")</f>
        <v/>
      </c>
      <c r="G99" s="27" t="str">
        <f>IF(キューシート計算用!G99&lt;&gt;"",キューシート計算用!G99,"")</f>
        <v/>
      </c>
      <c r="H99" s="27" t="str">
        <f>IF(キューシート計算用!H99&lt;&gt;"",キューシート計算用!H99,"")</f>
        <v/>
      </c>
      <c r="I99" s="27" t="str">
        <f>IF(キューシート計算用!I99&lt;&gt;"",キューシート計算用!I99,"")</f>
        <v/>
      </c>
      <c r="J99" s="27" t="str">
        <f>IF(キューシート計算用!J99&lt;&gt;"",キューシート計算用!J99,"")</f>
        <v/>
      </c>
      <c r="K99" s="5" t="str">
        <f>IF(キューシート計算用!K99&lt;&gt;"",キューシート計算用!K99,"")</f>
        <v/>
      </c>
      <c r="L99" s="25" t="str">
        <f>IF(キューシート計算用!L99&lt;&gt;"",キューシート計算用!L99,"")</f>
        <v/>
      </c>
      <c r="M99" s="6" t="str">
        <f>IF(キューシート計算用!M99&lt;&gt;"",キューシート計算用!M99,"")</f>
        <v/>
      </c>
      <c r="N99" s="6" t="str">
        <f>IF(キューシート計算用!N99&lt;&gt;"",キューシート計算用!N99,"")</f>
        <v/>
      </c>
    </row>
    <row r="100" spans="1:14" x14ac:dyDescent="0.15">
      <c r="A100" s="27" t="str">
        <f>IF(キューシート計算用!A100&lt;&gt;"",キューシート計算用!A100,"")</f>
        <v/>
      </c>
      <c r="B100" s="27" t="str">
        <f>IF(キューシート計算用!B100&lt;&gt;"",キューシート計算用!B100,"")</f>
        <v/>
      </c>
      <c r="C100" s="27" t="str">
        <f>IF(キューシート計算用!C100&lt;&gt;"",キューシート計算用!C100,"")</f>
        <v/>
      </c>
      <c r="D100" s="4" t="str">
        <f>IF(キューシート計算用!D100&lt;&gt;"",キューシート計算用!D100,"")</f>
        <v/>
      </c>
      <c r="E100" s="4" t="str">
        <f>IF(キューシート計算用!E100&lt;&gt;"",キューシート計算用!E100,"")</f>
        <v/>
      </c>
      <c r="F100" s="27" t="str">
        <f>IF(キューシート計算用!F100&lt;&gt;"",キューシート計算用!F100,"")</f>
        <v/>
      </c>
      <c r="G100" s="27" t="str">
        <f>IF(キューシート計算用!G100&lt;&gt;"",キューシート計算用!G100,"")</f>
        <v/>
      </c>
      <c r="H100" s="27" t="str">
        <f>IF(キューシート計算用!H100&lt;&gt;"",キューシート計算用!H100,"")</f>
        <v/>
      </c>
      <c r="I100" s="27" t="str">
        <f>IF(キューシート計算用!I100&lt;&gt;"",キューシート計算用!I100,"")</f>
        <v/>
      </c>
      <c r="J100" s="27" t="str">
        <f>IF(キューシート計算用!J100&lt;&gt;"",キューシート計算用!J100,"")</f>
        <v/>
      </c>
      <c r="K100" s="5" t="str">
        <f>IF(キューシート計算用!K100&lt;&gt;"",キューシート計算用!K100,"")</f>
        <v/>
      </c>
      <c r="L100" s="25" t="str">
        <f>IF(キューシート計算用!L100&lt;&gt;"",キューシート計算用!L100,"")</f>
        <v/>
      </c>
      <c r="M100" s="6" t="str">
        <f>IF(キューシート計算用!M100&lt;&gt;"",キューシート計算用!M100,"")</f>
        <v/>
      </c>
      <c r="N100" s="6" t="str">
        <f>IF(キューシート計算用!N100&lt;&gt;"",キューシート計算用!N100,"")</f>
        <v/>
      </c>
    </row>
    <row r="101" spans="1:14" x14ac:dyDescent="0.15">
      <c r="A101" s="27" t="str">
        <f>IF(キューシート計算用!A101&lt;&gt;"",キューシート計算用!A101,"")</f>
        <v/>
      </c>
      <c r="B101" s="27" t="str">
        <f>IF(キューシート計算用!B101&lt;&gt;"",キューシート計算用!B101,"")</f>
        <v/>
      </c>
      <c r="C101" s="27" t="str">
        <f>IF(キューシート計算用!C101&lt;&gt;"",キューシート計算用!C101,"")</f>
        <v/>
      </c>
      <c r="D101" s="4" t="str">
        <f>IF(キューシート計算用!D101&lt;&gt;"",キューシート計算用!D101,"")</f>
        <v/>
      </c>
      <c r="E101" s="4" t="str">
        <f>IF(キューシート計算用!E101&lt;&gt;"",キューシート計算用!E101,"")</f>
        <v/>
      </c>
      <c r="F101" s="27" t="str">
        <f>IF(キューシート計算用!F101&lt;&gt;"",キューシート計算用!F101,"")</f>
        <v/>
      </c>
      <c r="G101" s="27" t="str">
        <f>IF(キューシート計算用!G101&lt;&gt;"",キューシート計算用!G101,"")</f>
        <v/>
      </c>
      <c r="H101" s="27" t="str">
        <f>IF(キューシート計算用!H101&lt;&gt;"",キューシート計算用!H101,"")</f>
        <v/>
      </c>
      <c r="I101" s="27" t="str">
        <f>IF(キューシート計算用!I101&lt;&gt;"",キューシート計算用!I101,"")</f>
        <v/>
      </c>
      <c r="J101" s="27" t="str">
        <f>IF(キューシート計算用!J101&lt;&gt;"",キューシート計算用!J101,"")</f>
        <v/>
      </c>
      <c r="K101" s="5" t="str">
        <f>IF(キューシート計算用!K101&lt;&gt;"",キューシート計算用!K101,"")</f>
        <v/>
      </c>
      <c r="L101" s="25" t="str">
        <f>IF(キューシート計算用!L101&lt;&gt;"",キューシート計算用!L101,"")</f>
        <v/>
      </c>
      <c r="M101" s="6" t="str">
        <f>IF(キューシート計算用!M101&lt;&gt;"",キューシート計算用!M101,"")</f>
        <v/>
      </c>
      <c r="N101" s="6" t="str">
        <f>IF(キューシート計算用!N101&lt;&gt;"",キューシート計算用!N101,"")</f>
        <v/>
      </c>
    </row>
    <row r="102" spans="1:14" x14ac:dyDescent="0.15">
      <c r="A102" s="27" t="str">
        <f>IF(キューシート計算用!A102&lt;&gt;"",キューシート計算用!A102,"")</f>
        <v/>
      </c>
      <c r="B102" s="27" t="str">
        <f>IF(キューシート計算用!B102&lt;&gt;"",キューシート計算用!B102,"")</f>
        <v/>
      </c>
      <c r="C102" s="27" t="str">
        <f>IF(キューシート計算用!C102&lt;&gt;"",キューシート計算用!C102,"")</f>
        <v/>
      </c>
      <c r="D102" s="4" t="str">
        <f>IF(キューシート計算用!D102&lt;&gt;"",キューシート計算用!D102,"")</f>
        <v/>
      </c>
      <c r="E102" s="4" t="str">
        <f>IF(キューシート計算用!E102&lt;&gt;"",キューシート計算用!E102,"")</f>
        <v/>
      </c>
      <c r="F102" s="27" t="str">
        <f>IF(キューシート計算用!F102&lt;&gt;"",キューシート計算用!F102,"")</f>
        <v/>
      </c>
      <c r="G102" s="27" t="str">
        <f>IF(キューシート計算用!G102&lt;&gt;"",キューシート計算用!G102,"")</f>
        <v/>
      </c>
      <c r="H102" s="27" t="str">
        <f>IF(キューシート計算用!H102&lt;&gt;"",キューシート計算用!H102,"")</f>
        <v/>
      </c>
      <c r="I102" s="27" t="str">
        <f>IF(キューシート計算用!I102&lt;&gt;"",キューシート計算用!I102,"")</f>
        <v/>
      </c>
      <c r="J102" s="27" t="str">
        <f>IF(キューシート計算用!J102&lt;&gt;"",キューシート計算用!J102,"")</f>
        <v/>
      </c>
      <c r="K102" s="5" t="str">
        <f>IF(キューシート計算用!K102&lt;&gt;"",キューシート計算用!K102,"")</f>
        <v/>
      </c>
      <c r="L102" s="25" t="str">
        <f>IF(キューシート計算用!L102&lt;&gt;"",キューシート計算用!L102,"")</f>
        <v/>
      </c>
      <c r="M102" s="6" t="str">
        <f>IF(キューシート計算用!M102&lt;&gt;"",キューシート計算用!M102,"")</f>
        <v/>
      </c>
      <c r="N102" s="6" t="str">
        <f>IF(キューシート計算用!N102&lt;&gt;"",キューシート計算用!N102,"")</f>
        <v/>
      </c>
    </row>
    <row r="103" spans="1:14" x14ac:dyDescent="0.15">
      <c r="A103" s="27" t="str">
        <f>IF(キューシート計算用!A103&lt;&gt;"",キューシート計算用!A103,"")</f>
        <v/>
      </c>
      <c r="B103" s="27" t="str">
        <f>IF(キューシート計算用!B103&lt;&gt;"",キューシート計算用!B103,"")</f>
        <v/>
      </c>
      <c r="C103" s="27" t="str">
        <f>IF(キューシート計算用!C103&lt;&gt;"",キューシート計算用!C103,"")</f>
        <v/>
      </c>
      <c r="D103" s="4" t="str">
        <f>IF(キューシート計算用!D103&lt;&gt;"",キューシート計算用!D103,"")</f>
        <v/>
      </c>
      <c r="E103" s="4" t="str">
        <f>IF(キューシート計算用!E103&lt;&gt;"",キューシート計算用!E103,"")</f>
        <v/>
      </c>
      <c r="F103" s="27" t="str">
        <f>IF(キューシート計算用!F103&lt;&gt;"",キューシート計算用!F103,"")</f>
        <v/>
      </c>
      <c r="G103" s="27" t="str">
        <f>IF(キューシート計算用!G103&lt;&gt;"",キューシート計算用!G103,"")</f>
        <v/>
      </c>
      <c r="H103" s="27" t="str">
        <f>IF(キューシート計算用!H103&lt;&gt;"",キューシート計算用!H103,"")</f>
        <v/>
      </c>
      <c r="I103" s="27" t="str">
        <f>IF(キューシート計算用!I103&lt;&gt;"",キューシート計算用!I103,"")</f>
        <v/>
      </c>
      <c r="J103" s="27" t="str">
        <f>IF(キューシート計算用!J103&lt;&gt;"",キューシート計算用!J103,"")</f>
        <v/>
      </c>
      <c r="K103" s="5" t="str">
        <f>IF(キューシート計算用!K103&lt;&gt;"",キューシート計算用!K103,"")</f>
        <v/>
      </c>
      <c r="L103" s="25" t="str">
        <f>IF(キューシート計算用!L103&lt;&gt;"",キューシート計算用!L103,"")</f>
        <v/>
      </c>
      <c r="M103" s="6" t="str">
        <f>IF(キューシート計算用!M103&lt;&gt;"",キューシート計算用!M103,"")</f>
        <v/>
      </c>
      <c r="N103" s="6" t="str">
        <f>IF(キューシート計算用!N103&lt;&gt;"",キューシート計算用!N103,"")</f>
        <v/>
      </c>
    </row>
    <row r="104" spans="1:14" x14ac:dyDescent="0.15">
      <c r="A104" s="27" t="str">
        <f>IF(キューシート計算用!A104&lt;&gt;"",キューシート計算用!A104,"")</f>
        <v/>
      </c>
      <c r="B104" s="27" t="str">
        <f>IF(キューシート計算用!B104&lt;&gt;"",キューシート計算用!B104,"")</f>
        <v/>
      </c>
      <c r="C104" s="27" t="str">
        <f>IF(キューシート計算用!C104&lt;&gt;"",キューシート計算用!C104,"")</f>
        <v/>
      </c>
      <c r="D104" s="4" t="str">
        <f>IF(キューシート計算用!D104&lt;&gt;"",キューシート計算用!D104,"")</f>
        <v/>
      </c>
      <c r="E104" s="4" t="str">
        <f>IF(キューシート計算用!E104&lt;&gt;"",キューシート計算用!E104,"")</f>
        <v/>
      </c>
      <c r="F104" s="27" t="str">
        <f>IF(キューシート計算用!F104&lt;&gt;"",キューシート計算用!F104,"")</f>
        <v/>
      </c>
      <c r="G104" s="27" t="str">
        <f>IF(キューシート計算用!G104&lt;&gt;"",キューシート計算用!G104,"")</f>
        <v/>
      </c>
      <c r="H104" s="27" t="str">
        <f>IF(キューシート計算用!H104&lt;&gt;"",キューシート計算用!H104,"")</f>
        <v/>
      </c>
      <c r="I104" s="27" t="str">
        <f>IF(キューシート計算用!I104&lt;&gt;"",キューシート計算用!I104,"")</f>
        <v/>
      </c>
      <c r="J104" s="27" t="str">
        <f>IF(キューシート計算用!J104&lt;&gt;"",キューシート計算用!J104,"")</f>
        <v/>
      </c>
      <c r="K104" s="5" t="str">
        <f>IF(キューシート計算用!K104&lt;&gt;"",キューシート計算用!K104,"")</f>
        <v/>
      </c>
      <c r="L104" s="25" t="str">
        <f>IF(キューシート計算用!L104&lt;&gt;"",キューシート計算用!L104,"")</f>
        <v/>
      </c>
      <c r="M104" s="6" t="str">
        <f>IF(キューシート計算用!M104&lt;&gt;"",キューシート計算用!M104,"")</f>
        <v/>
      </c>
      <c r="N104" s="6" t="str">
        <f>IF(キューシート計算用!N104&lt;&gt;"",キューシート計算用!N104,"")</f>
        <v/>
      </c>
    </row>
    <row r="105" spans="1:14" x14ac:dyDescent="0.15">
      <c r="A105" s="27" t="str">
        <f>IF(キューシート計算用!A105&lt;&gt;"",キューシート計算用!A105,"")</f>
        <v/>
      </c>
      <c r="B105" s="27" t="str">
        <f>IF(キューシート計算用!B105&lt;&gt;"",キューシート計算用!B105,"")</f>
        <v/>
      </c>
      <c r="C105" s="27" t="str">
        <f>IF(キューシート計算用!C105&lt;&gt;"",キューシート計算用!C105,"")</f>
        <v/>
      </c>
      <c r="D105" s="4" t="str">
        <f>IF(キューシート計算用!D105&lt;&gt;"",キューシート計算用!D105,"")</f>
        <v/>
      </c>
      <c r="E105" s="4" t="str">
        <f>IF(キューシート計算用!E105&lt;&gt;"",キューシート計算用!E105,"")</f>
        <v/>
      </c>
      <c r="F105" s="27" t="str">
        <f>IF(キューシート計算用!F105&lt;&gt;"",キューシート計算用!F105,"")</f>
        <v/>
      </c>
      <c r="G105" s="27" t="str">
        <f>IF(キューシート計算用!G105&lt;&gt;"",キューシート計算用!G105,"")</f>
        <v/>
      </c>
      <c r="H105" s="27" t="str">
        <f>IF(キューシート計算用!H105&lt;&gt;"",キューシート計算用!H105,"")</f>
        <v/>
      </c>
      <c r="I105" s="27" t="str">
        <f>IF(キューシート計算用!I105&lt;&gt;"",キューシート計算用!I105,"")</f>
        <v/>
      </c>
      <c r="J105" s="27" t="str">
        <f>IF(キューシート計算用!J105&lt;&gt;"",キューシート計算用!J105,"")</f>
        <v/>
      </c>
      <c r="K105" s="5" t="str">
        <f>IF(キューシート計算用!K105&lt;&gt;"",キューシート計算用!K105,"")</f>
        <v/>
      </c>
      <c r="L105" s="25" t="str">
        <f>IF(キューシート計算用!L105&lt;&gt;"",キューシート計算用!L105,"")</f>
        <v/>
      </c>
      <c r="M105" s="6" t="str">
        <f>IF(キューシート計算用!M105&lt;&gt;"",キューシート計算用!M105,"")</f>
        <v/>
      </c>
      <c r="N105" s="6" t="str">
        <f>IF(キューシート計算用!N105&lt;&gt;"",キューシート計算用!N105,"")</f>
        <v/>
      </c>
    </row>
    <row r="106" spans="1:14" x14ac:dyDescent="0.15">
      <c r="A106" s="27" t="str">
        <f>IF(キューシート計算用!A106&lt;&gt;"",キューシート計算用!A106,"")</f>
        <v/>
      </c>
      <c r="B106" s="27" t="str">
        <f>IF(キューシート計算用!B106&lt;&gt;"",キューシート計算用!B106,"")</f>
        <v/>
      </c>
      <c r="C106" s="27" t="str">
        <f>IF(キューシート計算用!C106&lt;&gt;"",キューシート計算用!C106,"")</f>
        <v/>
      </c>
      <c r="D106" s="4" t="str">
        <f>IF(キューシート計算用!D106&lt;&gt;"",キューシート計算用!D106,"")</f>
        <v/>
      </c>
      <c r="E106" s="4" t="str">
        <f>IF(キューシート計算用!E106&lt;&gt;"",キューシート計算用!E106,"")</f>
        <v/>
      </c>
      <c r="F106" s="27" t="str">
        <f>IF(キューシート計算用!F106&lt;&gt;"",キューシート計算用!F106,"")</f>
        <v/>
      </c>
      <c r="G106" s="27" t="str">
        <f>IF(キューシート計算用!G106&lt;&gt;"",キューシート計算用!G106,"")</f>
        <v/>
      </c>
      <c r="H106" s="27" t="str">
        <f>IF(キューシート計算用!H106&lt;&gt;"",キューシート計算用!H106,"")</f>
        <v/>
      </c>
      <c r="I106" s="27" t="str">
        <f>IF(キューシート計算用!I106&lt;&gt;"",キューシート計算用!I106,"")</f>
        <v/>
      </c>
      <c r="J106" s="27" t="str">
        <f>IF(キューシート計算用!J106&lt;&gt;"",キューシート計算用!J106,"")</f>
        <v/>
      </c>
      <c r="K106" s="5" t="str">
        <f>IF(キューシート計算用!K106&lt;&gt;"",キューシート計算用!K106,"")</f>
        <v/>
      </c>
      <c r="L106" s="25" t="str">
        <f>IF(キューシート計算用!L106&lt;&gt;"",キューシート計算用!L106,"")</f>
        <v/>
      </c>
      <c r="M106" s="6" t="str">
        <f>IF(キューシート計算用!M106&lt;&gt;"",キューシート計算用!M106,"")</f>
        <v/>
      </c>
      <c r="N106" s="6" t="str">
        <f>IF(キューシート計算用!N106&lt;&gt;"",キューシート計算用!N106,"")</f>
        <v/>
      </c>
    </row>
    <row r="107" spans="1:14" x14ac:dyDescent="0.15">
      <c r="A107" s="27" t="str">
        <f>IF(キューシート計算用!A107&lt;&gt;"",キューシート計算用!A107,"")</f>
        <v/>
      </c>
      <c r="B107" s="27" t="str">
        <f>IF(キューシート計算用!B107&lt;&gt;"",キューシート計算用!B107,"")</f>
        <v/>
      </c>
      <c r="C107" s="27" t="str">
        <f>IF(キューシート計算用!C107&lt;&gt;"",キューシート計算用!C107,"")</f>
        <v/>
      </c>
      <c r="D107" s="4" t="str">
        <f>IF(キューシート計算用!D107&lt;&gt;"",キューシート計算用!D107,"")</f>
        <v/>
      </c>
      <c r="E107" s="4" t="str">
        <f>IF(キューシート計算用!E107&lt;&gt;"",キューシート計算用!E107,"")</f>
        <v/>
      </c>
      <c r="F107" s="27" t="str">
        <f>IF(キューシート計算用!F107&lt;&gt;"",キューシート計算用!F107,"")</f>
        <v/>
      </c>
      <c r="G107" s="27" t="str">
        <f>IF(キューシート計算用!G107&lt;&gt;"",キューシート計算用!G107,"")</f>
        <v/>
      </c>
      <c r="H107" s="27" t="str">
        <f>IF(キューシート計算用!H107&lt;&gt;"",キューシート計算用!H107,"")</f>
        <v/>
      </c>
      <c r="I107" s="27" t="str">
        <f>IF(キューシート計算用!I107&lt;&gt;"",キューシート計算用!I107,"")</f>
        <v/>
      </c>
      <c r="J107" s="27" t="str">
        <f>IF(キューシート計算用!J107&lt;&gt;"",キューシート計算用!J107,"")</f>
        <v/>
      </c>
      <c r="K107" s="5" t="str">
        <f>IF(キューシート計算用!K107&lt;&gt;"",キューシート計算用!K107,"")</f>
        <v/>
      </c>
      <c r="L107" s="25" t="str">
        <f>IF(キューシート計算用!L107&lt;&gt;"",キューシート計算用!L107,"")</f>
        <v/>
      </c>
      <c r="M107" s="6" t="str">
        <f>IF(キューシート計算用!M107&lt;&gt;"",キューシート計算用!M107,"")</f>
        <v/>
      </c>
      <c r="N107" s="6" t="str">
        <f>IF(キューシート計算用!N107&lt;&gt;"",キューシート計算用!N107,"")</f>
        <v/>
      </c>
    </row>
    <row r="108" spans="1:14" x14ac:dyDescent="0.15">
      <c r="A108" s="27" t="str">
        <f>IF(キューシート計算用!A108&lt;&gt;"",キューシート計算用!A108,"")</f>
        <v/>
      </c>
      <c r="B108" s="27" t="str">
        <f>IF(キューシート計算用!B108&lt;&gt;"",キューシート計算用!B108,"")</f>
        <v/>
      </c>
      <c r="C108" s="27" t="str">
        <f>IF(キューシート計算用!C108&lt;&gt;"",キューシート計算用!C108,"")</f>
        <v/>
      </c>
      <c r="D108" s="4" t="str">
        <f>IF(キューシート計算用!D108&lt;&gt;"",キューシート計算用!D108,"")</f>
        <v/>
      </c>
      <c r="E108" s="4" t="str">
        <f>IF(キューシート計算用!E108&lt;&gt;"",キューシート計算用!E108,"")</f>
        <v/>
      </c>
      <c r="F108" s="27" t="str">
        <f>IF(キューシート計算用!F108&lt;&gt;"",キューシート計算用!F108,"")</f>
        <v/>
      </c>
      <c r="G108" s="27" t="str">
        <f>IF(キューシート計算用!G108&lt;&gt;"",キューシート計算用!G108,"")</f>
        <v/>
      </c>
      <c r="H108" s="27" t="str">
        <f>IF(キューシート計算用!H108&lt;&gt;"",キューシート計算用!H108,"")</f>
        <v/>
      </c>
      <c r="I108" s="27" t="str">
        <f>IF(キューシート計算用!I108&lt;&gt;"",キューシート計算用!I108,"")</f>
        <v/>
      </c>
      <c r="J108" s="27" t="str">
        <f>IF(キューシート計算用!J108&lt;&gt;"",キューシート計算用!J108,"")</f>
        <v/>
      </c>
      <c r="K108" s="5" t="str">
        <f>IF(キューシート計算用!K108&lt;&gt;"",キューシート計算用!K108,"")</f>
        <v/>
      </c>
      <c r="L108" s="25" t="str">
        <f>IF(キューシート計算用!L108&lt;&gt;"",キューシート計算用!L108,"")</f>
        <v/>
      </c>
      <c r="M108" s="6" t="str">
        <f>IF(キューシート計算用!M108&lt;&gt;"",キューシート計算用!M108,"")</f>
        <v/>
      </c>
      <c r="N108" s="6" t="str">
        <f>IF(キューシート計算用!N108&lt;&gt;"",キューシート計算用!N108,"")</f>
        <v/>
      </c>
    </row>
    <row r="109" spans="1:14" x14ac:dyDescent="0.15">
      <c r="A109" s="27" t="str">
        <f>IF(キューシート計算用!A109&lt;&gt;"",キューシート計算用!A109,"")</f>
        <v/>
      </c>
      <c r="B109" s="27" t="str">
        <f>IF(キューシート計算用!B109&lt;&gt;"",キューシート計算用!B109,"")</f>
        <v/>
      </c>
      <c r="C109" s="27" t="str">
        <f>IF(キューシート計算用!C109&lt;&gt;"",キューシート計算用!C109,"")</f>
        <v/>
      </c>
      <c r="D109" s="4" t="str">
        <f>IF(キューシート計算用!D109&lt;&gt;"",キューシート計算用!D109,"")</f>
        <v/>
      </c>
      <c r="E109" s="4" t="str">
        <f>IF(キューシート計算用!E109&lt;&gt;"",キューシート計算用!E109,"")</f>
        <v/>
      </c>
      <c r="F109" s="27" t="str">
        <f>IF(キューシート計算用!F109&lt;&gt;"",キューシート計算用!F109,"")</f>
        <v/>
      </c>
      <c r="G109" s="27" t="str">
        <f>IF(キューシート計算用!G109&lt;&gt;"",キューシート計算用!G109,"")</f>
        <v/>
      </c>
      <c r="H109" s="27" t="str">
        <f>IF(キューシート計算用!H109&lt;&gt;"",キューシート計算用!H109,"")</f>
        <v/>
      </c>
      <c r="I109" s="27" t="str">
        <f>IF(キューシート計算用!I109&lt;&gt;"",キューシート計算用!I109,"")</f>
        <v/>
      </c>
      <c r="J109" s="27" t="str">
        <f>IF(キューシート計算用!J109&lt;&gt;"",キューシート計算用!J109,"")</f>
        <v/>
      </c>
      <c r="K109" s="5" t="str">
        <f>IF(キューシート計算用!K109&lt;&gt;"",キューシート計算用!K109,"")</f>
        <v/>
      </c>
      <c r="L109" s="25" t="str">
        <f>IF(キューシート計算用!L109&lt;&gt;"",キューシート計算用!L109,"")</f>
        <v/>
      </c>
      <c r="M109" s="6" t="str">
        <f>IF(キューシート計算用!M109&lt;&gt;"",キューシート計算用!M109,"")</f>
        <v/>
      </c>
      <c r="N109" s="6" t="str">
        <f>IF(キューシート計算用!N109&lt;&gt;"",キューシート計算用!N109,"")</f>
        <v/>
      </c>
    </row>
    <row r="110" spans="1:14" x14ac:dyDescent="0.15">
      <c r="A110" s="27" t="str">
        <f>IF(キューシート計算用!A110&lt;&gt;"",キューシート計算用!A110,"")</f>
        <v/>
      </c>
      <c r="B110" s="27" t="str">
        <f>IF(キューシート計算用!B110&lt;&gt;"",キューシート計算用!B110,"")</f>
        <v/>
      </c>
      <c r="C110" s="27" t="str">
        <f>IF(キューシート計算用!C110&lt;&gt;"",キューシート計算用!C110,"")</f>
        <v/>
      </c>
      <c r="D110" s="4" t="str">
        <f>IF(キューシート計算用!D110&lt;&gt;"",キューシート計算用!D110,"")</f>
        <v/>
      </c>
      <c r="E110" s="4" t="str">
        <f>IF(キューシート計算用!E110&lt;&gt;"",キューシート計算用!E110,"")</f>
        <v/>
      </c>
      <c r="F110" s="27" t="str">
        <f>IF(キューシート計算用!F110&lt;&gt;"",キューシート計算用!F110,"")</f>
        <v/>
      </c>
      <c r="G110" s="27" t="str">
        <f>IF(キューシート計算用!G110&lt;&gt;"",キューシート計算用!G110,"")</f>
        <v/>
      </c>
      <c r="H110" s="27" t="str">
        <f>IF(キューシート計算用!H110&lt;&gt;"",キューシート計算用!H110,"")</f>
        <v/>
      </c>
      <c r="I110" s="27" t="str">
        <f>IF(キューシート計算用!I110&lt;&gt;"",キューシート計算用!I110,"")</f>
        <v/>
      </c>
      <c r="J110" s="27" t="str">
        <f>IF(キューシート計算用!J110&lt;&gt;"",キューシート計算用!J110,"")</f>
        <v/>
      </c>
      <c r="K110" s="5" t="str">
        <f>IF(キューシート計算用!K110&lt;&gt;"",キューシート計算用!K110,"")</f>
        <v/>
      </c>
      <c r="L110" s="25" t="str">
        <f>IF(キューシート計算用!L110&lt;&gt;"",キューシート計算用!L110,"")</f>
        <v/>
      </c>
      <c r="M110" s="6" t="str">
        <f>IF(キューシート計算用!M110&lt;&gt;"",キューシート計算用!M110,"")</f>
        <v/>
      </c>
      <c r="N110" s="6" t="str">
        <f>IF(キューシート計算用!N110&lt;&gt;"",キューシート計算用!N110,"")</f>
        <v/>
      </c>
    </row>
    <row r="111" spans="1:14" x14ac:dyDescent="0.15">
      <c r="A111" s="27" t="str">
        <f>IF(キューシート計算用!A111&lt;&gt;"",キューシート計算用!A111,"")</f>
        <v/>
      </c>
      <c r="B111" s="27" t="str">
        <f>IF(キューシート計算用!B111&lt;&gt;"",キューシート計算用!B111,"")</f>
        <v/>
      </c>
      <c r="C111" s="27" t="str">
        <f>IF(キューシート計算用!C111&lt;&gt;"",キューシート計算用!C111,"")</f>
        <v/>
      </c>
      <c r="D111" s="4" t="str">
        <f>IF(キューシート計算用!D111&lt;&gt;"",キューシート計算用!D111,"")</f>
        <v/>
      </c>
      <c r="E111" s="4" t="str">
        <f>IF(キューシート計算用!E111&lt;&gt;"",キューシート計算用!E111,"")</f>
        <v/>
      </c>
      <c r="F111" s="27" t="str">
        <f>IF(キューシート計算用!F111&lt;&gt;"",キューシート計算用!F111,"")</f>
        <v/>
      </c>
      <c r="G111" s="27" t="str">
        <f>IF(キューシート計算用!G111&lt;&gt;"",キューシート計算用!G111,"")</f>
        <v/>
      </c>
      <c r="H111" s="27" t="str">
        <f>IF(キューシート計算用!H111&lt;&gt;"",キューシート計算用!H111,"")</f>
        <v/>
      </c>
      <c r="I111" s="27" t="str">
        <f>IF(キューシート計算用!I111&lt;&gt;"",キューシート計算用!I111,"")</f>
        <v/>
      </c>
      <c r="J111" s="27" t="str">
        <f>IF(キューシート計算用!J111&lt;&gt;"",キューシート計算用!J111,"")</f>
        <v/>
      </c>
      <c r="K111" s="5" t="str">
        <f>IF(キューシート計算用!K111&lt;&gt;"",キューシート計算用!K111,"")</f>
        <v/>
      </c>
      <c r="L111" s="25" t="str">
        <f>IF(キューシート計算用!L111&lt;&gt;"",キューシート計算用!L111,"")</f>
        <v/>
      </c>
      <c r="M111" s="6" t="str">
        <f>IF(キューシート計算用!M111&lt;&gt;"",キューシート計算用!M111,"")</f>
        <v/>
      </c>
      <c r="N111" s="6" t="str">
        <f>IF(キューシート計算用!N111&lt;&gt;"",キューシート計算用!N111,"")</f>
        <v/>
      </c>
    </row>
    <row r="112" spans="1:14" x14ac:dyDescent="0.15">
      <c r="A112" s="27" t="str">
        <f>IF(キューシート計算用!A112&lt;&gt;"",キューシート計算用!A112,"")</f>
        <v/>
      </c>
      <c r="B112" s="27" t="str">
        <f>IF(キューシート計算用!B112&lt;&gt;"",キューシート計算用!B112,"")</f>
        <v/>
      </c>
      <c r="C112" s="27" t="str">
        <f>IF(キューシート計算用!C112&lt;&gt;"",キューシート計算用!C112,"")</f>
        <v/>
      </c>
      <c r="D112" s="4" t="str">
        <f>IF(キューシート計算用!D112&lt;&gt;"",キューシート計算用!D112,"")</f>
        <v/>
      </c>
      <c r="E112" s="4" t="str">
        <f>IF(キューシート計算用!E112&lt;&gt;"",キューシート計算用!E112,"")</f>
        <v/>
      </c>
      <c r="F112" s="27" t="str">
        <f>IF(キューシート計算用!F112&lt;&gt;"",キューシート計算用!F112,"")</f>
        <v/>
      </c>
      <c r="G112" s="27" t="str">
        <f>IF(キューシート計算用!G112&lt;&gt;"",キューシート計算用!G112,"")</f>
        <v/>
      </c>
      <c r="H112" s="27" t="str">
        <f>IF(キューシート計算用!H112&lt;&gt;"",キューシート計算用!H112,"")</f>
        <v/>
      </c>
      <c r="I112" s="27" t="str">
        <f>IF(キューシート計算用!I112&lt;&gt;"",キューシート計算用!I112,"")</f>
        <v/>
      </c>
      <c r="J112" s="27" t="str">
        <f>IF(キューシート計算用!J112&lt;&gt;"",キューシート計算用!J112,"")</f>
        <v/>
      </c>
      <c r="K112" s="5" t="str">
        <f>IF(キューシート計算用!K112&lt;&gt;"",キューシート計算用!K112,"")</f>
        <v/>
      </c>
      <c r="L112" s="25" t="str">
        <f>IF(キューシート計算用!L112&lt;&gt;"",キューシート計算用!L112,"")</f>
        <v/>
      </c>
      <c r="M112" s="6" t="str">
        <f>IF(キューシート計算用!M112&lt;&gt;"",キューシート計算用!M112,"")</f>
        <v/>
      </c>
      <c r="N112" s="6" t="str">
        <f>IF(キューシート計算用!N112&lt;&gt;"",キューシート計算用!N112,"")</f>
        <v/>
      </c>
    </row>
    <row r="113" spans="1:14" x14ac:dyDescent="0.15">
      <c r="A113" s="27" t="str">
        <f>IF(キューシート計算用!A113&lt;&gt;"",キューシート計算用!A113,"")</f>
        <v/>
      </c>
      <c r="B113" s="27" t="str">
        <f>IF(キューシート計算用!B113&lt;&gt;"",キューシート計算用!B113,"")</f>
        <v/>
      </c>
      <c r="C113" s="27" t="str">
        <f>IF(キューシート計算用!C113&lt;&gt;"",キューシート計算用!C113,"")</f>
        <v/>
      </c>
      <c r="D113" s="4" t="str">
        <f>IF(キューシート計算用!D113&lt;&gt;"",キューシート計算用!D113,"")</f>
        <v/>
      </c>
      <c r="E113" s="4" t="str">
        <f>IF(キューシート計算用!E113&lt;&gt;"",キューシート計算用!E113,"")</f>
        <v/>
      </c>
      <c r="F113" s="27" t="str">
        <f>IF(キューシート計算用!F113&lt;&gt;"",キューシート計算用!F113,"")</f>
        <v/>
      </c>
      <c r="G113" s="27" t="str">
        <f>IF(キューシート計算用!G113&lt;&gt;"",キューシート計算用!G113,"")</f>
        <v/>
      </c>
      <c r="H113" s="27" t="str">
        <f>IF(キューシート計算用!H113&lt;&gt;"",キューシート計算用!H113,"")</f>
        <v/>
      </c>
      <c r="I113" s="27" t="str">
        <f>IF(キューシート計算用!I113&lt;&gt;"",キューシート計算用!I113,"")</f>
        <v/>
      </c>
      <c r="J113" s="27" t="str">
        <f>IF(キューシート計算用!J113&lt;&gt;"",キューシート計算用!J113,"")</f>
        <v/>
      </c>
      <c r="K113" s="5" t="str">
        <f>IF(キューシート計算用!K113&lt;&gt;"",キューシート計算用!K113,"")</f>
        <v/>
      </c>
      <c r="L113" s="25" t="str">
        <f>IF(キューシート計算用!L113&lt;&gt;"",キューシート計算用!L113,"")</f>
        <v/>
      </c>
      <c r="M113" s="6" t="str">
        <f>IF(キューシート計算用!M113&lt;&gt;"",キューシート計算用!M113,"")</f>
        <v/>
      </c>
      <c r="N113" s="6" t="str">
        <f>IF(キューシート計算用!N113&lt;&gt;"",キューシート計算用!N113,"")</f>
        <v/>
      </c>
    </row>
    <row r="114" spans="1:14" x14ac:dyDescent="0.15">
      <c r="A114" s="27" t="str">
        <f>IF(キューシート計算用!A114&lt;&gt;"",キューシート計算用!A114,"")</f>
        <v/>
      </c>
      <c r="B114" s="27" t="str">
        <f>IF(キューシート計算用!B114&lt;&gt;"",キューシート計算用!B114,"")</f>
        <v/>
      </c>
      <c r="C114" s="27" t="str">
        <f>IF(キューシート計算用!C114&lt;&gt;"",キューシート計算用!C114,"")</f>
        <v/>
      </c>
      <c r="D114" s="4" t="str">
        <f>IF(キューシート計算用!D114&lt;&gt;"",キューシート計算用!D114,"")</f>
        <v/>
      </c>
      <c r="E114" s="4" t="str">
        <f>IF(キューシート計算用!E114&lt;&gt;"",キューシート計算用!E114,"")</f>
        <v/>
      </c>
      <c r="F114" s="27" t="str">
        <f>IF(キューシート計算用!F114&lt;&gt;"",キューシート計算用!F114,"")</f>
        <v/>
      </c>
      <c r="G114" s="27" t="str">
        <f>IF(キューシート計算用!G114&lt;&gt;"",キューシート計算用!G114,"")</f>
        <v/>
      </c>
      <c r="H114" s="27" t="str">
        <f>IF(キューシート計算用!H114&lt;&gt;"",キューシート計算用!H114,"")</f>
        <v/>
      </c>
      <c r="I114" s="27" t="str">
        <f>IF(キューシート計算用!I114&lt;&gt;"",キューシート計算用!I114,"")</f>
        <v/>
      </c>
      <c r="J114" s="27" t="str">
        <f>IF(キューシート計算用!J114&lt;&gt;"",キューシート計算用!J114,"")</f>
        <v/>
      </c>
      <c r="K114" s="5" t="str">
        <f>IF(キューシート計算用!K114&lt;&gt;"",キューシート計算用!K114,"")</f>
        <v/>
      </c>
      <c r="L114" s="25" t="str">
        <f>IF(キューシート計算用!L114&lt;&gt;"",キューシート計算用!L114,"")</f>
        <v/>
      </c>
      <c r="M114" s="6" t="str">
        <f>IF(キューシート計算用!M114&lt;&gt;"",キューシート計算用!M114,"")</f>
        <v/>
      </c>
      <c r="N114" s="6" t="str">
        <f>IF(キューシート計算用!N114&lt;&gt;"",キューシート計算用!N114,"")</f>
        <v/>
      </c>
    </row>
    <row r="115" spans="1:14" x14ac:dyDescent="0.15">
      <c r="A115" s="27" t="str">
        <f>IF(キューシート計算用!A115&lt;&gt;"",キューシート計算用!A115,"")</f>
        <v/>
      </c>
      <c r="B115" s="27" t="str">
        <f>IF(キューシート計算用!B115&lt;&gt;"",キューシート計算用!B115,"")</f>
        <v/>
      </c>
      <c r="C115" s="27" t="str">
        <f>IF(キューシート計算用!C115&lt;&gt;"",キューシート計算用!C115,"")</f>
        <v/>
      </c>
      <c r="D115" s="4" t="str">
        <f>IF(キューシート計算用!D115&lt;&gt;"",キューシート計算用!D115,"")</f>
        <v/>
      </c>
      <c r="E115" s="4" t="str">
        <f>IF(キューシート計算用!E115&lt;&gt;"",キューシート計算用!E115,"")</f>
        <v/>
      </c>
      <c r="F115" s="27" t="str">
        <f>IF(キューシート計算用!F115&lt;&gt;"",キューシート計算用!F115,"")</f>
        <v/>
      </c>
      <c r="G115" s="27" t="str">
        <f>IF(キューシート計算用!G115&lt;&gt;"",キューシート計算用!G115,"")</f>
        <v/>
      </c>
      <c r="H115" s="27" t="str">
        <f>IF(キューシート計算用!H115&lt;&gt;"",キューシート計算用!H115,"")</f>
        <v/>
      </c>
      <c r="I115" s="27" t="str">
        <f>IF(キューシート計算用!I115&lt;&gt;"",キューシート計算用!I115,"")</f>
        <v/>
      </c>
      <c r="J115" s="27" t="str">
        <f>IF(キューシート計算用!J115&lt;&gt;"",キューシート計算用!J115,"")</f>
        <v/>
      </c>
      <c r="K115" s="5" t="str">
        <f>IF(キューシート計算用!K115&lt;&gt;"",キューシート計算用!K115,"")</f>
        <v/>
      </c>
      <c r="L115" s="25" t="str">
        <f>IF(キューシート計算用!L115&lt;&gt;"",キューシート計算用!L115,"")</f>
        <v/>
      </c>
      <c r="M115" s="6" t="str">
        <f>IF(キューシート計算用!M115&lt;&gt;"",キューシート計算用!M115,"")</f>
        <v/>
      </c>
      <c r="N115" s="6" t="str">
        <f>IF(キューシート計算用!N115&lt;&gt;"",キューシート計算用!N115,"")</f>
        <v/>
      </c>
    </row>
    <row r="116" spans="1:14" x14ac:dyDescent="0.15">
      <c r="A116" s="27" t="str">
        <f>IF(キューシート計算用!A116&lt;&gt;"",キューシート計算用!A116,"")</f>
        <v/>
      </c>
      <c r="B116" s="27" t="str">
        <f>IF(キューシート計算用!B116&lt;&gt;"",キューシート計算用!B116,"")</f>
        <v/>
      </c>
      <c r="C116" s="27" t="str">
        <f>IF(キューシート計算用!C116&lt;&gt;"",キューシート計算用!C116,"")</f>
        <v/>
      </c>
      <c r="D116" s="4" t="str">
        <f>IF(キューシート計算用!D116&lt;&gt;"",キューシート計算用!D116,"")</f>
        <v/>
      </c>
      <c r="E116" s="4" t="str">
        <f>IF(キューシート計算用!E116&lt;&gt;"",キューシート計算用!E116,"")</f>
        <v/>
      </c>
      <c r="F116" s="27" t="str">
        <f>IF(キューシート計算用!F116&lt;&gt;"",キューシート計算用!F116,"")</f>
        <v/>
      </c>
      <c r="G116" s="27" t="str">
        <f>IF(キューシート計算用!G116&lt;&gt;"",キューシート計算用!G116,"")</f>
        <v/>
      </c>
      <c r="H116" s="27" t="str">
        <f>IF(キューシート計算用!H116&lt;&gt;"",キューシート計算用!H116,"")</f>
        <v/>
      </c>
      <c r="I116" s="27" t="str">
        <f>IF(キューシート計算用!I116&lt;&gt;"",キューシート計算用!I116,"")</f>
        <v/>
      </c>
      <c r="J116" s="27" t="str">
        <f>IF(キューシート計算用!J116&lt;&gt;"",キューシート計算用!J116,"")</f>
        <v/>
      </c>
      <c r="K116" s="5" t="str">
        <f>IF(キューシート計算用!K116&lt;&gt;"",キューシート計算用!K116,"")</f>
        <v/>
      </c>
      <c r="L116" s="25" t="str">
        <f>IF(キューシート計算用!L116&lt;&gt;"",キューシート計算用!L116,"")</f>
        <v/>
      </c>
      <c r="M116" s="6" t="str">
        <f>IF(キューシート計算用!M116&lt;&gt;"",キューシート計算用!M116,"")</f>
        <v/>
      </c>
      <c r="N116" s="6" t="str">
        <f>IF(キューシート計算用!N116&lt;&gt;"",キューシート計算用!N116,"")</f>
        <v/>
      </c>
    </row>
    <row r="117" spans="1:14" x14ac:dyDescent="0.15">
      <c r="A117" s="27" t="str">
        <f>IF(キューシート計算用!A117&lt;&gt;"",キューシート計算用!A117,"")</f>
        <v/>
      </c>
      <c r="B117" s="27" t="str">
        <f>IF(キューシート計算用!B117&lt;&gt;"",キューシート計算用!B117,"")</f>
        <v/>
      </c>
      <c r="C117" s="27" t="str">
        <f>IF(キューシート計算用!C117&lt;&gt;"",キューシート計算用!C117,"")</f>
        <v/>
      </c>
      <c r="D117" s="4" t="str">
        <f>IF(キューシート計算用!D117&lt;&gt;"",キューシート計算用!D117,"")</f>
        <v/>
      </c>
      <c r="E117" s="4" t="str">
        <f>IF(キューシート計算用!E117&lt;&gt;"",キューシート計算用!E117,"")</f>
        <v/>
      </c>
      <c r="F117" s="27" t="str">
        <f>IF(キューシート計算用!F117&lt;&gt;"",キューシート計算用!F117,"")</f>
        <v/>
      </c>
      <c r="G117" s="27" t="str">
        <f>IF(キューシート計算用!G117&lt;&gt;"",キューシート計算用!G117,"")</f>
        <v/>
      </c>
      <c r="H117" s="27" t="str">
        <f>IF(キューシート計算用!H117&lt;&gt;"",キューシート計算用!H117,"")</f>
        <v/>
      </c>
      <c r="I117" s="27" t="str">
        <f>IF(キューシート計算用!I117&lt;&gt;"",キューシート計算用!I117,"")</f>
        <v/>
      </c>
      <c r="J117" s="27" t="str">
        <f>IF(キューシート計算用!J117&lt;&gt;"",キューシート計算用!J117,"")</f>
        <v/>
      </c>
      <c r="K117" s="5" t="str">
        <f>IF(キューシート計算用!K117&lt;&gt;"",キューシート計算用!K117,"")</f>
        <v/>
      </c>
      <c r="L117" s="25" t="str">
        <f>IF(キューシート計算用!L117&lt;&gt;"",キューシート計算用!L117,"")</f>
        <v/>
      </c>
      <c r="M117" s="6" t="str">
        <f>IF(キューシート計算用!M117&lt;&gt;"",キューシート計算用!M117,"")</f>
        <v/>
      </c>
      <c r="N117" s="6" t="str">
        <f>IF(キューシート計算用!N117&lt;&gt;"",キューシート計算用!N117,"")</f>
        <v/>
      </c>
    </row>
    <row r="118" spans="1:14" x14ac:dyDescent="0.15">
      <c r="A118" s="27" t="str">
        <f>IF(キューシート計算用!A118&lt;&gt;"",キューシート計算用!A118,"")</f>
        <v/>
      </c>
      <c r="B118" s="27" t="str">
        <f>IF(キューシート計算用!B118&lt;&gt;"",キューシート計算用!B118,"")</f>
        <v/>
      </c>
      <c r="C118" s="27" t="str">
        <f>IF(キューシート計算用!C118&lt;&gt;"",キューシート計算用!C118,"")</f>
        <v/>
      </c>
      <c r="D118" s="4" t="str">
        <f>IF(キューシート計算用!D118&lt;&gt;"",キューシート計算用!D118,"")</f>
        <v/>
      </c>
      <c r="E118" s="4" t="str">
        <f>IF(キューシート計算用!E118&lt;&gt;"",キューシート計算用!E118,"")</f>
        <v/>
      </c>
      <c r="F118" s="27" t="str">
        <f>IF(キューシート計算用!F118&lt;&gt;"",キューシート計算用!F118,"")</f>
        <v/>
      </c>
      <c r="G118" s="27" t="str">
        <f>IF(キューシート計算用!G118&lt;&gt;"",キューシート計算用!G118,"")</f>
        <v/>
      </c>
      <c r="H118" s="27" t="str">
        <f>IF(キューシート計算用!H118&lt;&gt;"",キューシート計算用!H118,"")</f>
        <v/>
      </c>
      <c r="I118" s="27" t="str">
        <f>IF(キューシート計算用!I118&lt;&gt;"",キューシート計算用!I118,"")</f>
        <v/>
      </c>
      <c r="J118" s="27" t="str">
        <f>IF(キューシート計算用!J118&lt;&gt;"",キューシート計算用!J118,"")</f>
        <v/>
      </c>
      <c r="K118" s="5" t="str">
        <f>IF(キューシート計算用!K118&lt;&gt;"",キューシート計算用!K118,"")</f>
        <v/>
      </c>
      <c r="L118" s="25" t="str">
        <f>IF(キューシート計算用!L118&lt;&gt;"",キューシート計算用!L118,"")</f>
        <v/>
      </c>
      <c r="M118" s="6" t="str">
        <f>IF(キューシート計算用!M118&lt;&gt;"",キューシート計算用!M118,"")</f>
        <v/>
      </c>
      <c r="N118" s="6" t="str">
        <f>IF(キューシート計算用!N118&lt;&gt;"",キューシート計算用!N118,"")</f>
        <v/>
      </c>
    </row>
    <row r="119" spans="1:14" x14ac:dyDescent="0.15">
      <c r="A119" s="27" t="str">
        <f>IF(キューシート計算用!A119&lt;&gt;"",キューシート計算用!A119,"")</f>
        <v/>
      </c>
      <c r="B119" s="27" t="str">
        <f>IF(キューシート計算用!B119&lt;&gt;"",キューシート計算用!B119,"")</f>
        <v/>
      </c>
      <c r="C119" s="27" t="str">
        <f>IF(キューシート計算用!C119&lt;&gt;"",キューシート計算用!C119,"")</f>
        <v/>
      </c>
      <c r="D119" s="4" t="str">
        <f>IF(キューシート計算用!D119&lt;&gt;"",キューシート計算用!D119,"")</f>
        <v/>
      </c>
      <c r="E119" s="4" t="str">
        <f>IF(キューシート計算用!E119&lt;&gt;"",キューシート計算用!E119,"")</f>
        <v/>
      </c>
      <c r="F119" s="27" t="str">
        <f>IF(キューシート計算用!F119&lt;&gt;"",キューシート計算用!F119,"")</f>
        <v/>
      </c>
      <c r="G119" s="27" t="str">
        <f>IF(キューシート計算用!G119&lt;&gt;"",キューシート計算用!G119,"")</f>
        <v/>
      </c>
      <c r="H119" s="27" t="str">
        <f>IF(キューシート計算用!H119&lt;&gt;"",キューシート計算用!H119,"")</f>
        <v/>
      </c>
      <c r="I119" s="27" t="str">
        <f>IF(キューシート計算用!I119&lt;&gt;"",キューシート計算用!I119,"")</f>
        <v/>
      </c>
      <c r="J119" s="27" t="str">
        <f>IF(キューシート計算用!J119&lt;&gt;"",キューシート計算用!J119,"")</f>
        <v/>
      </c>
      <c r="K119" s="5" t="str">
        <f>IF(キューシート計算用!K119&lt;&gt;"",キューシート計算用!K119,"")</f>
        <v/>
      </c>
      <c r="L119" s="25" t="str">
        <f>IF(キューシート計算用!L119&lt;&gt;"",キューシート計算用!L119,"")</f>
        <v/>
      </c>
      <c r="M119" s="6" t="str">
        <f>IF(キューシート計算用!M119&lt;&gt;"",キューシート計算用!M119,"")</f>
        <v/>
      </c>
      <c r="N119" s="6" t="str">
        <f>IF(キューシート計算用!N119&lt;&gt;"",キューシート計算用!N119,"")</f>
        <v/>
      </c>
    </row>
    <row r="120" spans="1:14" x14ac:dyDescent="0.15">
      <c r="A120" s="27" t="str">
        <f>IF(キューシート計算用!A120&lt;&gt;"",キューシート計算用!A120,"")</f>
        <v/>
      </c>
      <c r="B120" s="27" t="str">
        <f>IF(キューシート計算用!B120&lt;&gt;"",キューシート計算用!B120,"")</f>
        <v/>
      </c>
      <c r="C120" s="27" t="str">
        <f>IF(キューシート計算用!C120&lt;&gt;"",キューシート計算用!C120,"")</f>
        <v/>
      </c>
      <c r="D120" s="4" t="str">
        <f>IF(キューシート計算用!D120&lt;&gt;"",キューシート計算用!D120,"")</f>
        <v/>
      </c>
      <c r="E120" s="4" t="str">
        <f>IF(キューシート計算用!E120&lt;&gt;"",キューシート計算用!E120,"")</f>
        <v/>
      </c>
      <c r="F120" s="27" t="str">
        <f>IF(キューシート計算用!F120&lt;&gt;"",キューシート計算用!F120,"")</f>
        <v/>
      </c>
      <c r="G120" s="27" t="str">
        <f>IF(キューシート計算用!G120&lt;&gt;"",キューシート計算用!G120,"")</f>
        <v/>
      </c>
      <c r="H120" s="27" t="str">
        <f>IF(キューシート計算用!H120&lt;&gt;"",キューシート計算用!H120,"")</f>
        <v/>
      </c>
      <c r="I120" s="27" t="str">
        <f>IF(キューシート計算用!I120&lt;&gt;"",キューシート計算用!I120,"")</f>
        <v/>
      </c>
      <c r="J120" s="27" t="str">
        <f>IF(キューシート計算用!J120&lt;&gt;"",キューシート計算用!J120,"")</f>
        <v/>
      </c>
      <c r="K120" s="5" t="str">
        <f>IF(キューシート計算用!K120&lt;&gt;"",キューシート計算用!K120,"")</f>
        <v/>
      </c>
      <c r="L120" s="25" t="str">
        <f>IF(キューシート計算用!L120&lt;&gt;"",キューシート計算用!L120,"")</f>
        <v/>
      </c>
      <c r="M120" s="6" t="str">
        <f>IF(キューシート計算用!M120&lt;&gt;"",キューシート計算用!M120,"")</f>
        <v/>
      </c>
      <c r="N120" s="6" t="str">
        <f>IF(キューシート計算用!N120&lt;&gt;"",キューシート計算用!N120,"")</f>
        <v/>
      </c>
    </row>
    <row r="121" spans="1:14" x14ac:dyDescent="0.15">
      <c r="A121" s="27" t="str">
        <f>IF(キューシート計算用!A121&lt;&gt;"",キューシート計算用!A121,"")</f>
        <v/>
      </c>
      <c r="B121" s="27" t="str">
        <f>IF(キューシート計算用!B121&lt;&gt;"",キューシート計算用!B121,"")</f>
        <v/>
      </c>
      <c r="C121" s="27" t="str">
        <f>IF(キューシート計算用!C121&lt;&gt;"",キューシート計算用!C121,"")</f>
        <v/>
      </c>
      <c r="D121" s="4" t="str">
        <f>IF(キューシート計算用!D121&lt;&gt;"",キューシート計算用!D121,"")</f>
        <v/>
      </c>
      <c r="E121" s="4" t="str">
        <f>IF(キューシート計算用!E121&lt;&gt;"",キューシート計算用!E121,"")</f>
        <v/>
      </c>
      <c r="F121" s="27" t="str">
        <f>IF(キューシート計算用!F121&lt;&gt;"",キューシート計算用!F121,"")</f>
        <v/>
      </c>
      <c r="G121" s="27" t="str">
        <f>IF(キューシート計算用!G121&lt;&gt;"",キューシート計算用!G121,"")</f>
        <v/>
      </c>
      <c r="H121" s="27" t="str">
        <f>IF(キューシート計算用!H121&lt;&gt;"",キューシート計算用!H121,"")</f>
        <v/>
      </c>
      <c r="I121" s="27" t="str">
        <f>IF(キューシート計算用!I121&lt;&gt;"",キューシート計算用!I121,"")</f>
        <v/>
      </c>
      <c r="J121" s="27" t="str">
        <f>IF(キューシート計算用!J121&lt;&gt;"",キューシート計算用!J121,"")</f>
        <v/>
      </c>
      <c r="K121" s="5" t="str">
        <f>IF(キューシート計算用!K121&lt;&gt;"",キューシート計算用!K121,"")</f>
        <v/>
      </c>
      <c r="L121" s="25" t="str">
        <f>IF(キューシート計算用!L121&lt;&gt;"",キューシート計算用!L121,"")</f>
        <v/>
      </c>
      <c r="M121" s="6" t="str">
        <f>IF(キューシート計算用!M121&lt;&gt;"",キューシート計算用!M121,"")</f>
        <v/>
      </c>
      <c r="N121" s="6" t="str">
        <f>IF(キューシート計算用!N121&lt;&gt;"",キューシート計算用!N121,"")</f>
        <v/>
      </c>
    </row>
    <row r="122" spans="1:14" x14ac:dyDescent="0.15">
      <c r="A122" s="27" t="str">
        <f>IF(キューシート計算用!A122&lt;&gt;"",キューシート計算用!A122,"")</f>
        <v/>
      </c>
      <c r="B122" s="27" t="str">
        <f>IF(キューシート計算用!B122&lt;&gt;"",キューシート計算用!B122,"")</f>
        <v/>
      </c>
      <c r="C122" s="27" t="str">
        <f>IF(キューシート計算用!C122&lt;&gt;"",キューシート計算用!C122,"")</f>
        <v/>
      </c>
      <c r="D122" s="4" t="str">
        <f>IF(キューシート計算用!D122&lt;&gt;"",キューシート計算用!D122,"")</f>
        <v/>
      </c>
      <c r="E122" s="4" t="str">
        <f>IF(キューシート計算用!E122&lt;&gt;"",キューシート計算用!E122,"")</f>
        <v/>
      </c>
      <c r="F122" s="27" t="str">
        <f>IF(キューシート計算用!F122&lt;&gt;"",キューシート計算用!F122,"")</f>
        <v/>
      </c>
      <c r="G122" s="27" t="str">
        <f>IF(キューシート計算用!G122&lt;&gt;"",キューシート計算用!G122,"")</f>
        <v/>
      </c>
      <c r="H122" s="27" t="str">
        <f>IF(キューシート計算用!H122&lt;&gt;"",キューシート計算用!H122,"")</f>
        <v/>
      </c>
      <c r="I122" s="27" t="str">
        <f>IF(キューシート計算用!I122&lt;&gt;"",キューシート計算用!I122,"")</f>
        <v/>
      </c>
      <c r="J122" s="27" t="str">
        <f>IF(キューシート計算用!J122&lt;&gt;"",キューシート計算用!J122,"")</f>
        <v/>
      </c>
      <c r="K122" s="5" t="str">
        <f>IF(キューシート計算用!K122&lt;&gt;"",キューシート計算用!K122,"")</f>
        <v/>
      </c>
      <c r="L122" s="25" t="str">
        <f>IF(キューシート計算用!L122&lt;&gt;"",キューシート計算用!L122,"")</f>
        <v/>
      </c>
      <c r="M122" s="6" t="str">
        <f>IF(キューシート計算用!M122&lt;&gt;"",キューシート計算用!M122,"")</f>
        <v/>
      </c>
      <c r="N122" s="6" t="str">
        <f>IF(キューシート計算用!N122&lt;&gt;"",キューシート計算用!N122,"")</f>
        <v/>
      </c>
    </row>
    <row r="123" spans="1:14" x14ac:dyDescent="0.15">
      <c r="A123" s="27" t="str">
        <f>IF(キューシート計算用!A123&lt;&gt;"",キューシート計算用!A123,"")</f>
        <v/>
      </c>
      <c r="B123" s="27" t="str">
        <f>IF(キューシート計算用!B123&lt;&gt;"",キューシート計算用!B123,"")</f>
        <v/>
      </c>
      <c r="C123" s="27" t="str">
        <f>IF(キューシート計算用!C123&lt;&gt;"",キューシート計算用!C123,"")</f>
        <v/>
      </c>
      <c r="D123" s="4" t="str">
        <f>IF(キューシート計算用!D123&lt;&gt;"",キューシート計算用!D123,"")</f>
        <v/>
      </c>
      <c r="E123" s="4" t="str">
        <f>IF(キューシート計算用!E123&lt;&gt;"",キューシート計算用!E123,"")</f>
        <v/>
      </c>
      <c r="F123" s="27" t="str">
        <f>IF(キューシート計算用!F123&lt;&gt;"",キューシート計算用!F123,"")</f>
        <v/>
      </c>
      <c r="G123" s="27" t="str">
        <f>IF(キューシート計算用!G123&lt;&gt;"",キューシート計算用!G123,"")</f>
        <v/>
      </c>
      <c r="H123" s="27" t="str">
        <f>IF(キューシート計算用!H123&lt;&gt;"",キューシート計算用!H123,"")</f>
        <v/>
      </c>
      <c r="I123" s="27" t="str">
        <f>IF(キューシート計算用!I123&lt;&gt;"",キューシート計算用!I123,"")</f>
        <v/>
      </c>
      <c r="J123" s="27" t="str">
        <f>IF(キューシート計算用!J123&lt;&gt;"",キューシート計算用!J123,"")</f>
        <v/>
      </c>
      <c r="K123" s="5" t="str">
        <f>IF(キューシート計算用!K123&lt;&gt;"",キューシート計算用!K123,"")</f>
        <v/>
      </c>
      <c r="L123" s="25" t="str">
        <f>IF(キューシート計算用!L123&lt;&gt;"",キューシート計算用!L123,"")</f>
        <v/>
      </c>
      <c r="M123" s="6" t="str">
        <f>IF(キューシート計算用!M123&lt;&gt;"",キューシート計算用!M123,"")</f>
        <v/>
      </c>
      <c r="N123" s="6" t="str">
        <f>IF(キューシート計算用!N123&lt;&gt;"",キューシート計算用!N123,"")</f>
        <v/>
      </c>
    </row>
    <row r="124" spans="1:14" x14ac:dyDescent="0.15">
      <c r="A124" s="27" t="str">
        <f>IF(キューシート計算用!A124&lt;&gt;"",キューシート計算用!A124,"")</f>
        <v/>
      </c>
      <c r="B124" s="27" t="str">
        <f>IF(キューシート計算用!B124&lt;&gt;"",キューシート計算用!B124,"")</f>
        <v/>
      </c>
      <c r="C124" s="27" t="str">
        <f>IF(キューシート計算用!C124&lt;&gt;"",キューシート計算用!C124,"")</f>
        <v/>
      </c>
      <c r="D124" s="4" t="str">
        <f>IF(キューシート計算用!D124&lt;&gt;"",キューシート計算用!D124,"")</f>
        <v/>
      </c>
      <c r="E124" s="4" t="str">
        <f>IF(キューシート計算用!E124&lt;&gt;"",キューシート計算用!E124,"")</f>
        <v/>
      </c>
      <c r="F124" s="27" t="str">
        <f>IF(キューシート計算用!F124&lt;&gt;"",キューシート計算用!F124,"")</f>
        <v/>
      </c>
      <c r="G124" s="27" t="str">
        <f>IF(キューシート計算用!G124&lt;&gt;"",キューシート計算用!G124,"")</f>
        <v/>
      </c>
      <c r="H124" s="27" t="str">
        <f>IF(キューシート計算用!H124&lt;&gt;"",キューシート計算用!H124,"")</f>
        <v/>
      </c>
      <c r="I124" s="27" t="str">
        <f>IF(キューシート計算用!I124&lt;&gt;"",キューシート計算用!I124,"")</f>
        <v/>
      </c>
      <c r="J124" s="27" t="str">
        <f>IF(キューシート計算用!J124&lt;&gt;"",キューシート計算用!J124,"")</f>
        <v/>
      </c>
      <c r="K124" s="5" t="str">
        <f>IF(キューシート計算用!K124&lt;&gt;"",キューシート計算用!K124,"")</f>
        <v/>
      </c>
      <c r="L124" s="25" t="str">
        <f>IF(キューシート計算用!L124&lt;&gt;"",キューシート計算用!L124,"")</f>
        <v/>
      </c>
      <c r="M124" s="6" t="str">
        <f>IF(キューシート計算用!M124&lt;&gt;"",キューシート計算用!M124,"")</f>
        <v/>
      </c>
      <c r="N124" s="6" t="str">
        <f>IF(キューシート計算用!N124&lt;&gt;"",キューシート計算用!N124,"")</f>
        <v/>
      </c>
    </row>
    <row r="125" spans="1:14" x14ac:dyDescent="0.15">
      <c r="A125" s="27" t="str">
        <f>IF(キューシート計算用!A125&lt;&gt;"",キューシート計算用!A125,"")</f>
        <v/>
      </c>
      <c r="B125" s="27" t="str">
        <f>IF(キューシート計算用!B125&lt;&gt;"",キューシート計算用!B125,"")</f>
        <v/>
      </c>
      <c r="C125" s="27" t="str">
        <f>IF(キューシート計算用!C125&lt;&gt;"",キューシート計算用!C125,"")</f>
        <v/>
      </c>
      <c r="D125" s="4" t="str">
        <f>IF(キューシート計算用!D125&lt;&gt;"",キューシート計算用!D125,"")</f>
        <v/>
      </c>
      <c r="E125" s="4" t="str">
        <f>IF(キューシート計算用!E125&lt;&gt;"",キューシート計算用!E125,"")</f>
        <v/>
      </c>
      <c r="F125" s="27" t="str">
        <f>IF(キューシート計算用!F125&lt;&gt;"",キューシート計算用!F125,"")</f>
        <v/>
      </c>
      <c r="G125" s="27" t="str">
        <f>IF(キューシート計算用!G125&lt;&gt;"",キューシート計算用!G125,"")</f>
        <v/>
      </c>
      <c r="H125" s="27" t="str">
        <f>IF(キューシート計算用!H125&lt;&gt;"",キューシート計算用!H125,"")</f>
        <v/>
      </c>
      <c r="I125" s="27" t="str">
        <f>IF(キューシート計算用!I125&lt;&gt;"",キューシート計算用!I125,"")</f>
        <v/>
      </c>
      <c r="J125" s="27" t="str">
        <f>IF(キューシート計算用!J125&lt;&gt;"",キューシート計算用!J125,"")</f>
        <v/>
      </c>
      <c r="K125" s="5" t="str">
        <f>IF(キューシート計算用!K125&lt;&gt;"",キューシート計算用!K125,"")</f>
        <v/>
      </c>
      <c r="L125" s="25" t="str">
        <f>IF(キューシート計算用!L125&lt;&gt;"",キューシート計算用!L125,"")</f>
        <v/>
      </c>
      <c r="M125" s="6" t="str">
        <f>IF(キューシート計算用!M125&lt;&gt;"",キューシート計算用!M125,"")</f>
        <v/>
      </c>
      <c r="N125" s="6" t="str">
        <f>IF(キューシート計算用!N125&lt;&gt;"",キューシート計算用!N125,"")</f>
        <v/>
      </c>
    </row>
    <row r="126" spans="1:14" x14ac:dyDescent="0.15">
      <c r="A126" s="27" t="str">
        <f>IF(キューシート計算用!A126&lt;&gt;"",キューシート計算用!A126,"")</f>
        <v/>
      </c>
      <c r="B126" s="27" t="str">
        <f>IF(キューシート計算用!B126&lt;&gt;"",キューシート計算用!B126,"")</f>
        <v/>
      </c>
      <c r="C126" s="27" t="str">
        <f>IF(キューシート計算用!C126&lt;&gt;"",キューシート計算用!C126,"")</f>
        <v/>
      </c>
      <c r="D126" s="4" t="str">
        <f>IF(キューシート計算用!D126&lt;&gt;"",キューシート計算用!D126,"")</f>
        <v/>
      </c>
      <c r="E126" s="4" t="str">
        <f>IF(キューシート計算用!E126&lt;&gt;"",キューシート計算用!E126,"")</f>
        <v/>
      </c>
      <c r="F126" s="27" t="str">
        <f>IF(キューシート計算用!F126&lt;&gt;"",キューシート計算用!F126,"")</f>
        <v/>
      </c>
      <c r="G126" s="27" t="str">
        <f>IF(キューシート計算用!G126&lt;&gt;"",キューシート計算用!G126,"")</f>
        <v/>
      </c>
      <c r="H126" s="27" t="str">
        <f>IF(キューシート計算用!H126&lt;&gt;"",キューシート計算用!H126,"")</f>
        <v/>
      </c>
      <c r="I126" s="27" t="str">
        <f>IF(キューシート計算用!I126&lt;&gt;"",キューシート計算用!I126,"")</f>
        <v/>
      </c>
      <c r="J126" s="27" t="str">
        <f>IF(キューシート計算用!J126&lt;&gt;"",キューシート計算用!J126,"")</f>
        <v/>
      </c>
      <c r="K126" s="5" t="str">
        <f>IF(キューシート計算用!K126&lt;&gt;"",キューシート計算用!K126,"")</f>
        <v/>
      </c>
      <c r="L126" s="25" t="str">
        <f>IF(キューシート計算用!L126&lt;&gt;"",キューシート計算用!L126,"")</f>
        <v/>
      </c>
      <c r="M126" s="6" t="str">
        <f>IF(キューシート計算用!M126&lt;&gt;"",キューシート計算用!M126,"")</f>
        <v/>
      </c>
      <c r="N126" s="6" t="str">
        <f>IF(キューシート計算用!N126&lt;&gt;"",キューシート計算用!N126,"")</f>
        <v/>
      </c>
    </row>
    <row r="127" spans="1:14" x14ac:dyDescent="0.15">
      <c r="A127" s="27" t="str">
        <f>IF(キューシート計算用!A127&lt;&gt;"",キューシート計算用!A127,"")</f>
        <v/>
      </c>
      <c r="B127" s="27" t="str">
        <f>IF(キューシート計算用!B127&lt;&gt;"",キューシート計算用!B127,"")</f>
        <v/>
      </c>
      <c r="C127" s="27" t="str">
        <f>IF(キューシート計算用!C127&lt;&gt;"",キューシート計算用!C127,"")</f>
        <v/>
      </c>
      <c r="D127" s="4" t="str">
        <f>IF(キューシート計算用!D127&lt;&gt;"",キューシート計算用!D127,"")</f>
        <v/>
      </c>
      <c r="E127" s="4" t="str">
        <f>IF(キューシート計算用!E127&lt;&gt;"",キューシート計算用!E127,"")</f>
        <v/>
      </c>
      <c r="F127" s="27" t="str">
        <f>IF(キューシート計算用!F127&lt;&gt;"",キューシート計算用!F127,"")</f>
        <v/>
      </c>
      <c r="G127" s="27" t="str">
        <f>IF(キューシート計算用!G127&lt;&gt;"",キューシート計算用!G127,"")</f>
        <v/>
      </c>
      <c r="H127" s="27" t="str">
        <f>IF(キューシート計算用!H127&lt;&gt;"",キューシート計算用!H127,"")</f>
        <v/>
      </c>
      <c r="I127" s="27" t="str">
        <f>IF(キューシート計算用!I127&lt;&gt;"",キューシート計算用!I127,"")</f>
        <v/>
      </c>
      <c r="J127" s="27" t="str">
        <f>IF(キューシート計算用!J127&lt;&gt;"",キューシート計算用!J127,"")</f>
        <v/>
      </c>
      <c r="K127" s="5" t="str">
        <f>IF(キューシート計算用!K127&lt;&gt;"",キューシート計算用!K127,"")</f>
        <v/>
      </c>
      <c r="L127" s="25" t="str">
        <f>IF(キューシート計算用!L127&lt;&gt;"",キューシート計算用!L127,"")</f>
        <v/>
      </c>
      <c r="M127" s="6" t="str">
        <f>IF(キューシート計算用!M127&lt;&gt;"",キューシート計算用!M127,"")</f>
        <v/>
      </c>
      <c r="N127" s="6" t="str">
        <f>IF(キューシート計算用!N127&lt;&gt;"",キューシート計算用!N127,"")</f>
        <v/>
      </c>
    </row>
    <row r="128" spans="1:14" x14ac:dyDescent="0.15">
      <c r="A128" s="27" t="str">
        <f>IF(キューシート計算用!A128&lt;&gt;"",キューシート計算用!A128,"")</f>
        <v/>
      </c>
      <c r="B128" s="27" t="str">
        <f>IF(キューシート計算用!B128&lt;&gt;"",キューシート計算用!B128,"")</f>
        <v/>
      </c>
      <c r="C128" s="27" t="str">
        <f>IF(キューシート計算用!C128&lt;&gt;"",キューシート計算用!C128,"")</f>
        <v/>
      </c>
      <c r="D128" s="4" t="str">
        <f>IF(キューシート計算用!D128&lt;&gt;"",キューシート計算用!D128,"")</f>
        <v/>
      </c>
      <c r="E128" s="4" t="str">
        <f>IF(キューシート計算用!E128&lt;&gt;"",キューシート計算用!E128,"")</f>
        <v/>
      </c>
      <c r="F128" s="27" t="str">
        <f>IF(キューシート計算用!F128&lt;&gt;"",キューシート計算用!F128,"")</f>
        <v/>
      </c>
      <c r="G128" s="27" t="str">
        <f>IF(キューシート計算用!G128&lt;&gt;"",キューシート計算用!G128,"")</f>
        <v/>
      </c>
      <c r="H128" s="27" t="str">
        <f>IF(キューシート計算用!H128&lt;&gt;"",キューシート計算用!H128,"")</f>
        <v/>
      </c>
      <c r="I128" s="27" t="str">
        <f>IF(キューシート計算用!I128&lt;&gt;"",キューシート計算用!I128,"")</f>
        <v/>
      </c>
      <c r="J128" s="27" t="str">
        <f>IF(キューシート計算用!J128&lt;&gt;"",キューシート計算用!J128,"")</f>
        <v/>
      </c>
      <c r="K128" s="5" t="str">
        <f>IF(キューシート計算用!K128&lt;&gt;"",キューシート計算用!K128,"")</f>
        <v/>
      </c>
      <c r="L128" s="25" t="str">
        <f>IF(キューシート計算用!L128&lt;&gt;"",キューシート計算用!L128,"")</f>
        <v/>
      </c>
      <c r="M128" s="6" t="str">
        <f>IF(キューシート計算用!M128&lt;&gt;"",キューシート計算用!M128,"")</f>
        <v/>
      </c>
      <c r="N128" s="6" t="str">
        <f>IF(キューシート計算用!N128&lt;&gt;"",キューシート計算用!N128,"")</f>
        <v/>
      </c>
    </row>
    <row r="129" spans="1:14" x14ac:dyDescent="0.15">
      <c r="A129" s="27" t="str">
        <f>IF(キューシート計算用!A129&lt;&gt;"",キューシート計算用!A129,"")</f>
        <v/>
      </c>
      <c r="B129" s="27" t="str">
        <f>IF(キューシート計算用!B129&lt;&gt;"",キューシート計算用!B129,"")</f>
        <v/>
      </c>
      <c r="C129" s="27" t="str">
        <f>IF(キューシート計算用!C129&lt;&gt;"",キューシート計算用!C129,"")</f>
        <v/>
      </c>
      <c r="D129" s="4" t="str">
        <f>IF(キューシート計算用!D129&lt;&gt;"",キューシート計算用!D129,"")</f>
        <v/>
      </c>
      <c r="E129" s="4" t="str">
        <f>IF(キューシート計算用!E129&lt;&gt;"",キューシート計算用!E129,"")</f>
        <v/>
      </c>
      <c r="F129" s="27" t="str">
        <f>IF(キューシート計算用!F129&lt;&gt;"",キューシート計算用!F129,"")</f>
        <v/>
      </c>
      <c r="G129" s="27" t="str">
        <f>IF(キューシート計算用!G129&lt;&gt;"",キューシート計算用!G129,"")</f>
        <v/>
      </c>
      <c r="H129" s="27" t="str">
        <f>IF(キューシート計算用!H129&lt;&gt;"",キューシート計算用!H129,"")</f>
        <v/>
      </c>
      <c r="I129" s="27" t="str">
        <f>IF(キューシート計算用!I129&lt;&gt;"",キューシート計算用!I129,"")</f>
        <v/>
      </c>
      <c r="J129" s="27" t="str">
        <f>IF(キューシート計算用!J129&lt;&gt;"",キューシート計算用!J129,"")</f>
        <v/>
      </c>
      <c r="K129" s="5" t="str">
        <f>IF(キューシート計算用!K129&lt;&gt;"",キューシート計算用!K129,"")</f>
        <v/>
      </c>
      <c r="L129" s="25" t="str">
        <f>IF(キューシート計算用!L129&lt;&gt;"",キューシート計算用!L129,"")</f>
        <v/>
      </c>
      <c r="M129" s="6" t="str">
        <f>IF(キューシート計算用!M129&lt;&gt;"",キューシート計算用!M129,"")</f>
        <v/>
      </c>
      <c r="N129" s="6" t="str">
        <f>IF(キューシート計算用!N129&lt;&gt;"",キューシート計算用!N129,"")</f>
        <v/>
      </c>
    </row>
    <row r="130" spans="1:14" x14ac:dyDescent="0.15">
      <c r="A130" s="27" t="str">
        <f>IF(キューシート計算用!A130&lt;&gt;"",キューシート計算用!A130,"")</f>
        <v/>
      </c>
      <c r="B130" s="27" t="str">
        <f>IF(キューシート計算用!B130&lt;&gt;"",キューシート計算用!B130,"")</f>
        <v/>
      </c>
      <c r="C130" s="27" t="str">
        <f>IF(キューシート計算用!C130&lt;&gt;"",キューシート計算用!C130,"")</f>
        <v/>
      </c>
      <c r="D130" s="4" t="str">
        <f>IF(キューシート計算用!D130&lt;&gt;"",キューシート計算用!D130,"")</f>
        <v/>
      </c>
      <c r="E130" s="4" t="str">
        <f>IF(キューシート計算用!E130&lt;&gt;"",キューシート計算用!E130,"")</f>
        <v/>
      </c>
      <c r="F130" s="27" t="str">
        <f>IF(キューシート計算用!F130&lt;&gt;"",キューシート計算用!F130,"")</f>
        <v/>
      </c>
      <c r="G130" s="27" t="str">
        <f>IF(キューシート計算用!G130&lt;&gt;"",キューシート計算用!G130,"")</f>
        <v/>
      </c>
      <c r="H130" s="27" t="str">
        <f>IF(キューシート計算用!H130&lt;&gt;"",キューシート計算用!H130,"")</f>
        <v/>
      </c>
      <c r="I130" s="27" t="str">
        <f>IF(キューシート計算用!I130&lt;&gt;"",キューシート計算用!I130,"")</f>
        <v/>
      </c>
      <c r="J130" s="27" t="str">
        <f>IF(キューシート計算用!J130&lt;&gt;"",キューシート計算用!J130,"")</f>
        <v/>
      </c>
      <c r="K130" s="5" t="str">
        <f>IF(キューシート計算用!K130&lt;&gt;"",キューシート計算用!K130,"")</f>
        <v/>
      </c>
      <c r="L130" s="25" t="str">
        <f>IF(キューシート計算用!L130&lt;&gt;"",キューシート計算用!L130,"")</f>
        <v/>
      </c>
      <c r="M130" s="6" t="str">
        <f>IF(キューシート計算用!M130&lt;&gt;"",キューシート計算用!M130,"")</f>
        <v/>
      </c>
      <c r="N130" s="6" t="str">
        <f>IF(キューシート計算用!N130&lt;&gt;"",キューシート計算用!N130,"")</f>
        <v/>
      </c>
    </row>
    <row r="131" spans="1:14" x14ac:dyDescent="0.15">
      <c r="A131" s="27" t="str">
        <f>IF(キューシート計算用!A131&lt;&gt;"",キューシート計算用!A131,"")</f>
        <v/>
      </c>
      <c r="B131" s="27" t="str">
        <f>IF(キューシート計算用!B131&lt;&gt;"",キューシート計算用!B131,"")</f>
        <v/>
      </c>
      <c r="C131" s="27" t="str">
        <f>IF(キューシート計算用!C131&lt;&gt;"",キューシート計算用!C131,"")</f>
        <v/>
      </c>
      <c r="D131" s="4" t="str">
        <f>IF(キューシート計算用!D131&lt;&gt;"",キューシート計算用!D131,"")</f>
        <v/>
      </c>
      <c r="E131" s="4" t="str">
        <f>IF(キューシート計算用!E131&lt;&gt;"",キューシート計算用!E131,"")</f>
        <v/>
      </c>
      <c r="F131" s="27" t="str">
        <f>IF(キューシート計算用!F131&lt;&gt;"",キューシート計算用!F131,"")</f>
        <v/>
      </c>
      <c r="G131" s="27" t="str">
        <f>IF(キューシート計算用!G131&lt;&gt;"",キューシート計算用!G131,"")</f>
        <v/>
      </c>
      <c r="H131" s="27" t="str">
        <f>IF(キューシート計算用!H131&lt;&gt;"",キューシート計算用!H131,"")</f>
        <v/>
      </c>
      <c r="I131" s="27" t="str">
        <f>IF(キューシート計算用!I131&lt;&gt;"",キューシート計算用!I131,"")</f>
        <v/>
      </c>
      <c r="J131" s="27" t="str">
        <f>IF(キューシート計算用!J131&lt;&gt;"",キューシート計算用!J131,"")</f>
        <v/>
      </c>
      <c r="K131" s="5" t="str">
        <f>IF(キューシート計算用!K131&lt;&gt;"",キューシート計算用!K131,"")</f>
        <v/>
      </c>
      <c r="L131" s="25" t="str">
        <f>IF(キューシート計算用!L131&lt;&gt;"",キューシート計算用!L131,"")</f>
        <v/>
      </c>
      <c r="M131" s="6" t="str">
        <f>IF(キューシート計算用!M131&lt;&gt;"",キューシート計算用!M131,"")</f>
        <v/>
      </c>
      <c r="N131" s="6" t="str">
        <f>IF(キューシート計算用!N131&lt;&gt;"",キューシート計算用!N131,"")</f>
        <v/>
      </c>
    </row>
    <row r="132" spans="1:14" x14ac:dyDescent="0.15">
      <c r="A132" s="27" t="str">
        <f>IF(キューシート計算用!A132&lt;&gt;"",キューシート計算用!A132,"")</f>
        <v/>
      </c>
      <c r="B132" s="27" t="str">
        <f>IF(キューシート計算用!B132&lt;&gt;"",キューシート計算用!B132,"")</f>
        <v/>
      </c>
      <c r="C132" s="27" t="str">
        <f>IF(キューシート計算用!C132&lt;&gt;"",キューシート計算用!C132,"")</f>
        <v/>
      </c>
      <c r="D132" s="4" t="str">
        <f>IF(キューシート計算用!D132&lt;&gt;"",キューシート計算用!D132,"")</f>
        <v/>
      </c>
      <c r="E132" s="4" t="str">
        <f>IF(キューシート計算用!E132&lt;&gt;"",キューシート計算用!E132,"")</f>
        <v/>
      </c>
      <c r="F132" s="27" t="str">
        <f>IF(キューシート計算用!F132&lt;&gt;"",キューシート計算用!F132,"")</f>
        <v/>
      </c>
      <c r="G132" s="27" t="str">
        <f>IF(キューシート計算用!G132&lt;&gt;"",キューシート計算用!G132,"")</f>
        <v/>
      </c>
      <c r="H132" s="27" t="str">
        <f>IF(キューシート計算用!H132&lt;&gt;"",キューシート計算用!H132,"")</f>
        <v/>
      </c>
      <c r="I132" s="27" t="str">
        <f>IF(キューシート計算用!I132&lt;&gt;"",キューシート計算用!I132,"")</f>
        <v/>
      </c>
      <c r="J132" s="27" t="str">
        <f>IF(キューシート計算用!J132&lt;&gt;"",キューシート計算用!J132,"")</f>
        <v/>
      </c>
      <c r="K132" s="5" t="str">
        <f>IF(キューシート計算用!K132&lt;&gt;"",キューシート計算用!K132,"")</f>
        <v/>
      </c>
      <c r="L132" s="25" t="str">
        <f>IF(キューシート計算用!L132&lt;&gt;"",キューシート計算用!L132,"")</f>
        <v/>
      </c>
      <c r="M132" s="6" t="str">
        <f>IF(キューシート計算用!M132&lt;&gt;"",キューシート計算用!M132,"")</f>
        <v/>
      </c>
      <c r="N132" s="6" t="str">
        <f>IF(キューシート計算用!N132&lt;&gt;"",キューシート計算用!N132,"")</f>
        <v/>
      </c>
    </row>
    <row r="133" spans="1:14" x14ac:dyDescent="0.15">
      <c r="A133" s="27" t="str">
        <f>IF(キューシート計算用!A133&lt;&gt;"",キューシート計算用!A133,"")</f>
        <v/>
      </c>
      <c r="B133" s="27" t="str">
        <f>IF(キューシート計算用!B133&lt;&gt;"",キューシート計算用!B133,"")</f>
        <v/>
      </c>
      <c r="C133" s="27" t="str">
        <f>IF(キューシート計算用!C133&lt;&gt;"",キューシート計算用!C133,"")</f>
        <v/>
      </c>
      <c r="D133" s="4" t="str">
        <f>IF(キューシート計算用!D133&lt;&gt;"",キューシート計算用!D133,"")</f>
        <v/>
      </c>
      <c r="E133" s="4" t="str">
        <f>IF(キューシート計算用!E133&lt;&gt;"",キューシート計算用!E133,"")</f>
        <v/>
      </c>
      <c r="F133" s="27" t="str">
        <f>IF(キューシート計算用!F133&lt;&gt;"",キューシート計算用!F133,"")</f>
        <v/>
      </c>
      <c r="G133" s="27" t="str">
        <f>IF(キューシート計算用!G133&lt;&gt;"",キューシート計算用!G133,"")</f>
        <v/>
      </c>
      <c r="H133" s="27" t="str">
        <f>IF(キューシート計算用!H133&lt;&gt;"",キューシート計算用!H133,"")</f>
        <v/>
      </c>
      <c r="I133" s="27" t="str">
        <f>IF(キューシート計算用!I133&lt;&gt;"",キューシート計算用!I133,"")</f>
        <v/>
      </c>
      <c r="J133" s="27" t="str">
        <f>IF(キューシート計算用!J133&lt;&gt;"",キューシート計算用!J133,"")</f>
        <v/>
      </c>
      <c r="K133" s="5" t="str">
        <f>IF(キューシート計算用!K133&lt;&gt;"",キューシート計算用!K133,"")</f>
        <v/>
      </c>
      <c r="L133" s="25" t="str">
        <f>IF(キューシート計算用!L133&lt;&gt;"",キューシート計算用!L133,"")</f>
        <v/>
      </c>
      <c r="M133" s="6" t="str">
        <f>IF(キューシート計算用!M133&lt;&gt;"",キューシート計算用!M133,"")</f>
        <v/>
      </c>
      <c r="N133" s="6" t="str">
        <f>IF(キューシート計算用!N133&lt;&gt;"",キューシート計算用!N133,"")</f>
        <v/>
      </c>
    </row>
    <row r="134" spans="1:14" x14ac:dyDescent="0.15">
      <c r="A134" s="27" t="str">
        <f>IF(キューシート計算用!A134&lt;&gt;"",キューシート計算用!A134,"")</f>
        <v/>
      </c>
      <c r="B134" s="27" t="str">
        <f>IF(キューシート計算用!B134&lt;&gt;"",キューシート計算用!B134,"")</f>
        <v/>
      </c>
      <c r="C134" s="27" t="str">
        <f>IF(キューシート計算用!C134&lt;&gt;"",キューシート計算用!C134,"")</f>
        <v/>
      </c>
      <c r="D134" s="4" t="str">
        <f>IF(キューシート計算用!D134&lt;&gt;"",キューシート計算用!D134,"")</f>
        <v/>
      </c>
      <c r="E134" s="4" t="str">
        <f>IF(キューシート計算用!E134&lt;&gt;"",キューシート計算用!E134,"")</f>
        <v/>
      </c>
      <c r="F134" s="27" t="str">
        <f>IF(キューシート計算用!F134&lt;&gt;"",キューシート計算用!F134,"")</f>
        <v/>
      </c>
      <c r="G134" s="27" t="str">
        <f>IF(キューシート計算用!G134&lt;&gt;"",キューシート計算用!G134,"")</f>
        <v/>
      </c>
      <c r="H134" s="27" t="str">
        <f>IF(キューシート計算用!H134&lt;&gt;"",キューシート計算用!H134,"")</f>
        <v/>
      </c>
      <c r="I134" s="27" t="str">
        <f>IF(キューシート計算用!I134&lt;&gt;"",キューシート計算用!I134,"")</f>
        <v/>
      </c>
      <c r="J134" s="27" t="str">
        <f>IF(キューシート計算用!J134&lt;&gt;"",キューシート計算用!J134,"")</f>
        <v/>
      </c>
      <c r="K134" s="5" t="str">
        <f>IF(キューシート計算用!K134&lt;&gt;"",キューシート計算用!K134,"")</f>
        <v/>
      </c>
      <c r="L134" s="25" t="str">
        <f>IF(キューシート計算用!L134&lt;&gt;"",キューシート計算用!L134,"")</f>
        <v/>
      </c>
      <c r="M134" s="6" t="str">
        <f>IF(キューシート計算用!M134&lt;&gt;"",キューシート計算用!M134,"")</f>
        <v/>
      </c>
      <c r="N134" s="6" t="str">
        <f>IF(キューシート計算用!N134&lt;&gt;"",キューシート計算用!N134,"")</f>
        <v/>
      </c>
    </row>
    <row r="135" spans="1:14" x14ac:dyDescent="0.15">
      <c r="A135" s="27" t="str">
        <f>IF(キューシート計算用!A135&lt;&gt;"",キューシート計算用!A135,"")</f>
        <v/>
      </c>
      <c r="B135" s="27" t="str">
        <f>IF(キューシート計算用!B135&lt;&gt;"",キューシート計算用!B135,"")</f>
        <v/>
      </c>
      <c r="C135" s="27" t="str">
        <f>IF(キューシート計算用!C135&lt;&gt;"",キューシート計算用!C135,"")</f>
        <v/>
      </c>
      <c r="D135" s="4" t="str">
        <f>IF(キューシート計算用!D135&lt;&gt;"",キューシート計算用!D135,"")</f>
        <v/>
      </c>
      <c r="E135" s="4" t="str">
        <f>IF(キューシート計算用!E135&lt;&gt;"",キューシート計算用!E135,"")</f>
        <v/>
      </c>
      <c r="F135" s="27" t="str">
        <f>IF(キューシート計算用!F135&lt;&gt;"",キューシート計算用!F135,"")</f>
        <v/>
      </c>
      <c r="G135" s="27" t="str">
        <f>IF(キューシート計算用!G135&lt;&gt;"",キューシート計算用!G135,"")</f>
        <v/>
      </c>
      <c r="H135" s="27" t="str">
        <f>IF(キューシート計算用!H135&lt;&gt;"",キューシート計算用!H135,"")</f>
        <v/>
      </c>
      <c r="I135" s="27" t="str">
        <f>IF(キューシート計算用!I135&lt;&gt;"",キューシート計算用!I135,"")</f>
        <v/>
      </c>
      <c r="J135" s="27" t="str">
        <f>IF(キューシート計算用!J135&lt;&gt;"",キューシート計算用!J135,"")</f>
        <v/>
      </c>
      <c r="K135" s="5" t="str">
        <f>IF(キューシート計算用!K135&lt;&gt;"",キューシート計算用!K135,"")</f>
        <v/>
      </c>
      <c r="L135" s="25" t="str">
        <f>IF(キューシート計算用!L135&lt;&gt;"",キューシート計算用!L135,"")</f>
        <v/>
      </c>
      <c r="M135" s="6" t="str">
        <f>IF(キューシート計算用!M135&lt;&gt;"",キューシート計算用!M135,"")</f>
        <v/>
      </c>
      <c r="N135" s="6" t="str">
        <f>IF(キューシート計算用!N135&lt;&gt;"",キューシート計算用!N135,"")</f>
        <v/>
      </c>
    </row>
    <row r="136" spans="1:14" x14ac:dyDescent="0.15">
      <c r="A136" s="27" t="str">
        <f>IF(キューシート計算用!A136&lt;&gt;"",キューシート計算用!A136,"")</f>
        <v/>
      </c>
      <c r="B136" s="27" t="str">
        <f>IF(キューシート計算用!B136&lt;&gt;"",キューシート計算用!B136,"")</f>
        <v/>
      </c>
      <c r="C136" s="27" t="str">
        <f>IF(キューシート計算用!C136&lt;&gt;"",キューシート計算用!C136,"")</f>
        <v/>
      </c>
      <c r="D136" s="4" t="str">
        <f>IF(キューシート計算用!D136&lt;&gt;"",キューシート計算用!D136,"")</f>
        <v/>
      </c>
      <c r="E136" s="4" t="str">
        <f>IF(キューシート計算用!E136&lt;&gt;"",キューシート計算用!E136,"")</f>
        <v/>
      </c>
      <c r="F136" s="27" t="str">
        <f>IF(キューシート計算用!F136&lt;&gt;"",キューシート計算用!F136,"")</f>
        <v/>
      </c>
      <c r="G136" s="27" t="str">
        <f>IF(キューシート計算用!G136&lt;&gt;"",キューシート計算用!G136,"")</f>
        <v/>
      </c>
      <c r="H136" s="27" t="str">
        <f>IF(キューシート計算用!H136&lt;&gt;"",キューシート計算用!H136,"")</f>
        <v/>
      </c>
      <c r="I136" s="27" t="str">
        <f>IF(キューシート計算用!I136&lt;&gt;"",キューシート計算用!I136,"")</f>
        <v/>
      </c>
      <c r="J136" s="27" t="str">
        <f>IF(キューシート計算用!J136&lt;&gt;"",キューシート計算用!J136,"")</f>
        <v/>
      </c>
      <c r="K136" s="5" t="str">
        <f>IF(キューシート計算用!K136&lt;&gt;"",キューシート計算用!K136,"")</f>
        <v/>
      </c>
      <c r="L136" s="25" t="str">
        <f>IF(キューシート計算用!L136&lt;&gt;"",キューシート計算用!L136,"")</f>
        <v/>
      </c>
      <c r="M136" s="6" t="str">
        <f>IF(キューシート計算用!M136&lt;&gt;"",キューシート計算用!M136,"")</f>
        <v/>
      </c>
      <c r="N136" s="6" t="str">
        <f>IF(キューシート計算用!N136&lt;&gt;"",キューシート計算用!N136,"")</f>
        <v/>
      </c>
    </row>
    <row r="137" spans="1:14" x14ac:dyDescent="0.15">
      <c r="A137" s="27" t="str">
        <f>IF(キューシート計算用!A137&lt;&gt;"",キューシート計算用!A137,"")</f>
        <v/>
      </c>
      <c r="B137" s="27" t="str">
        <f>IF(キューシート計算用!B137&lt;&gt;"",キューシート計算用!B137,"")</f>
        <v/>
      </c>
      <c r="C137" s="27" t="str">
        <f>IF(キューシート計算用!C137&lt;&gt;"",キューシート計算用!C137,"")</f>
        <v/>
      </c>
      <c r="D137" s="4" t="str">
        <f>IF(キューシート計算用!D137&lt;&gt;"",キューシート計算用!D137,"")</f>
        <v/>
      </c>
      <c r="E137" s="4" t="str">
        <f>IF(キューシート計算用!E137&lt;&gt;"",キューシート計算用!E137,"")</f>
        <v/>
      </c>
      <c r="F137" s="27" t="str">
        <f>IF(キューシート計算用!F137&lt;&gt;"",キューシート計算用!F137,"")</f>
        <v/>
      </c>
      <c r="G137" s="27" t="str">
        <f>IF(キューシート計算用!G137&lt;&gt;"",キューシート計算用!G137,"")</f>
        <v/>
      </c>
      <c r="H137" s="27" t="str">
        <f>IF(キューシート計算用!H137&lt;&gt;"",キューシート計算用!H137,"")</f>
        <v/>
      </c>
      <c r="I137" s="27" t="str">
        <f>IF(キューシート計算用!I137&lt;&gt;"",キューシート計算用!I137,"")</f>
        <v/>
      </c>
      <c r="J137" s="27" t="str">
        <f>IF(キューシート計算用!J137&lt;&gt;"",キューシート計算用!J137,"")</f>
        <v/>
      </c>
      <c r="K137" s="5" t="str">
        <f>IF(キューシート計算用!K137&lt;&gt;"",キューシート計算用!K137,"")</f>
        <v/>
      </c>
      <c r="L137" s="25" t="str">
        <f>IF(キューシート計算用!L137&lt;&gt;"",キューシート計算用!L137,"")</f>
        <v/>
      </c>
      <c r="M137" s="6" t="str">
        <f>IF(キューシート計算用!M137&lt;&gt;"",キューシート計算用!M137,"")</f>
        <v/>
      </c>
      <c r="N137" s="6" t="str">
        <f>IF(キューシート計算用!N137&lt;&gt;"",キューシート計算用!N137,"")</f>
        <v/>
      </c>
    </row>
    <row r="138" spans="1:14" x14ac:dyDescent="0.15">
      <c r="A138" s="27" t="str">
        <f>IF(キューシート計算用!A138&lt;&gt;"",キューシート計算用!A138,"")</f>
        <v/>
      </c>
      <c r="B138" s="27" t="str">
        <f>IF(キューシート計算用!B138&lt;&gt;"",キューシート計算用!B138,"")</f>
        <v/>
      </c>
      <c r="C138" s="27" t="str">
        <f>IF(キューシート計算用!C138&lt;&gt;"",キューシート計算用!C138,"")</f>
        <v/>
      </c>
      <c r="D138" s="4" t="str">
        <f>IF(キューシート計算用!D138&lt;&gt;"",キューシート計算用!D138,"")</f>
        <v/>
      </c>
      <c r="E138" s="4" t="str">
        <f>IF(キューシート計算用!E138&lt;&gt;"",キューシート計算用!E138,"")</f>
        <v/>
      </c>
      <c r="F138" s="27" t="str">
        <f>IF(キューシート計算用!F138&lt;&gt;"",キューシート計算用!F138,"")</f>
        <v/>
      </c>
      <c r="G138" s="27" t="str">
        <f>IF(キューシート計算用!G138&lt;&gt;"",キューシート計算用!G138,"")</f>
        <v/>
      </c>
      <c r="H138" s="27" t="str">
        <f>IF(キューシート計算用!H138&lt;&gt;"",キューシート計算用!H138,"")</f>
        <v/>
      </c>
      <c r="I138" s="27" t="str">
        <f>IF(キューシート計算用!I138&lt;&gt;"",キューシート計算用!I138,"")</f>
        <v/>
      </c>
      <c r="J138" s="27" t="str">
        <f>IF(キューシート計算用!J138&lt;&gt;"",キューシート計算用!J138,"")</f>
        <v/>
      </c>
      <c r="K138" s="5" t="str">
        <f>IF(キューシート計算用!K138&lt;&gt;"",キューシート計算用!K138,"")</f>
        <v/>
      </c>
      <c r="L138" s="25" t="str">
        <f>IF(キューシート計算用!L138&lt;&gt;"",キューシート計算用!L138,"")</f>
        <v/>
      </c>
      <c r="M138" s="6" t="str">
        <f>IF(キューシート計算用!M138&lt;&gt;"",キューシート計算用!M138,"")</f>
        <v/>
      </c>
      <c r="N138" s="6" t="str">
        <f>IF(キューシート計算用!N138&lt;&gt;"",キューシート計算用!N138,"")</f>
        <v/>
      </c>
    </row>
    <row r="139" spans="1:14" x14ac:dyDescent="0.15">
      <c r="A139" s="27" t="str">
        <f>IF(キューシート計算用!A139&lt;&gt;"",キューシート計算用!A139,"")</f>
        <v/>
      </c>
      <c r="B139" s="27" t="str">
        <f>IF(キューシート計算用!B139&lt;&gt;"",キューシート計算用!B139,"")</f>
        <v/>
      </c>
      <c r="C139" s="27" t="str">
        <f>IF(キューシート計算用!C139&lt;&gt;"",キューシート計算用!C139,"")</f>
        <v/>
      </c>
      <c r="D139" s="4" t="str">
        <f>IF(キューシート計算用!D139&lt;&gt;"",キューシート計算用!D139,"")</f>
        <v/>
      </c>
      <c r="E139" s="4" t="str">
        <f>IF(キューシート計算用!E139&lt;&gt;"",キューシート計算用!E139,"")</f>
        <v/>
      </c>
      <c r="F139" s="27" t="str">
        <f>IF(キューシート計算用!F139&lt;&gt;"",キューシート計算用!F139,"")</f>
        <v/>
      </c>
      <c r="G139" s="27" t="str">
        <f>IF(キューシート計算用!G139&lt;&gt;"",キューシート計算用!G139,"")</f>
        <v/>
      </c>
      <c r="H139" s="27" t="str">
        <f>IF(キューシート計算用!H139&lt;&gt;"",キューシート計算用!H139,"")</f>
        <v/>
      </c>
      <c r="I139" s="27" t="str">
        <f>IF(キューシート計算用!I139&lt;&gt;"",キューシート計算用!I139,"")</f>
        <v/>
      </c>
      <c r="J139" s="27" t="str">
        <f>IF(キューシート計算用!J139&lt;&gt;"",キューシート計算用!J139,"")</f>
        <v/>
      </c>
      <c r="K139" s="5" t="str">
        <f>IF(キューシート計算用!K139&lt;&gt;"",キューシート計算用!K139,"")</f>
        <v/>
      </c>
      <c r="L139" s="25" t="str">
        <f>IF(キューシート計算用!L139&lt;&gt;"",キューシート計算用!L139,"")</f>
        <v/>
      </c>
      <c r="M139" s="6" t="str">
        <f>IF(キューシート計算用!M139&lt;&gt;"",キューシート計算用!M139,"")</f>
        <v/>
      </c>
      <c r="N139" s="6" t="str">
        <f>IF(キューシート計算用!N139&lt;&gt;"",キューシート計算用!N139,"")</f>
        <v/>
      </c>
    </row>
    <row r="140" spans="1:14" x14ac:dyDescent="0.15">
      <c r="A140" s="27" t="str">
        <f>IF(キューシート計算用!A140&lt;&gt;"",キューシート計算用!A140,"")</f>
        <v/>
      </c>
      <c r="B140" s="27" t="str">
        <f>IF(キューシート計算用!B140&lt;&gt;"",キューシート計算用!B140,"")</f>
        <v/>
      </c>
      <c r="C140" s="27" t="str">
        <f>IF(キューシート計算用!C140&lt;&gt;"",キューシート計算用!C140,"")</f>
        <v/>
      </c>
      <c r="D140" s="4" t="str">
        <f>IF(キューシート計算用!D140&lt;&gt;"",キューシート計算用!D140,"")</f>
        <v/>
      </c>
      <c r="E140" s="4" t="str">
        <f>IF(キューシート計算用!E140&lt;&gt;"",キューシート計算用!E140,"")</f>
        <v/>
      </c>
      <c r="F140" s="27" t="str">
        <f>IF(キューシート計算用!F140&lt;&gt;"",キューシート計算用!F140,"")</f>
        <v/>
      </c>
      <c r="G140" s="27" t="str">
        <f>IF(キューシート計算用!G140&lt;&gt;"",キューシート計算用!G140,"")</f>
        <v/>
      </c>
      <c r="H140" s="27" t="str">
        <f>IF(キューシート計算用!H140&lt;&gt;"",キューシート計算用!H140,"")</f>
        <v/>
      </c>
      <c r="I140" s="27" t="str">
        <f>IF(キューシート計算用!I140&lt;&gt;"",キューシート計算用!I140,"")</f>
        <v/>
      </c>
      <c r="J140" s="27" t="str">
        <f>IF(キューシート計算用!J140&lt;&gt;"",キューシート計算用!J140,"")</f>
        <v/>
      </c>
      <c r="K140" s="5" t="str">
        <f>IF(キューシート計算用!K140&lt;&gt;"",キューシート計算用!K140,"")</f>
        <v/>
      </c>
      <c r="L140" s="25" t="str">
        <f>IF(キューシート計算用!L140&lt;&gt;"",キューシート計算用!L140,"")</f>
        <v/>
      </c>
      <c r="M140" s="6" t="str">
        <f>IF(キューシート計算用!M140&lt;&gt;"",キューシート計算用!M140,"")</f>
        <v/>
      </c>
      <c r="N140" s="6" t="str">
        <f>IF(キューシート計算用!N140&lt;&gt;"",キューシート計算用!N140,"")</f>
        <v/>
      </c>
    </row>
    <row r="141" spans="1:14" x14ac:dyDescent="0.15">
      <c r="A141" s="27" t="str">
        <f>IF(キューシート計算用!A141&lt;&gt;"",キューシート計算用!A141,"")</f>
        <v/>
      </c>
      <c r="B141" s="27" t="str">
        <f>IF(キューシート計算用!B141&lt;&gt;"",キューシート計算用!B141,"")</f>
        <v/>
      </c>
      <c r="C141" s="27" t="str">
        <f>IF(キューシート計算用!C141&lt;&gt;"",キューシート計算用!C141,"")</f>
        <v/>
      </c>
      <c r="D141" s="4" t="str">
        <f>IF(キューシート計算用!D141&lt;&gt;"",キューシート計算用!D141,"")</f>
        <v/>
      </c>
      <c r="E141" s="4" t="str">
        <f>IF(キューシート計算用!E141&lt;&gt;"",キューシート計算用!E141,"")</f>
        <v/>
      </c>
      <c r="F141" s="27" t="str">
        <f>IF(キューシート計算用!F141&lt;&gt;"",キューシート計算用!F141,"")</f>
        <v/>
      </c>
      <c r="G141" s="27" t="str">
        <f>IF(キューシート計算用!G141&lt;&gt;"",キューシート計算用!G141,"")</f>
        <v/>
      </c>
      <c r="H141" s="27" t="str">
        <f>IF(キューシート計算用!H141&lt;&gt;"",キューシート計算用!H141,"")</f>
        <v/>
      </c>
      <c r="I141" s="27" t="str">
        <f>IF(キューシート計算用!I141&lt;&gt;"",キューシート計算用!I141,"")</f>
        <v/>
      </c>
      <c r="J141" s="27" t="str">
        <f>IF(キューシート計算用!J141&lt;&gt;"",キューシート計算用!J141,"")</f>
        <v/>
      </c>
      <c r="K141" s="5" t="str">
        <f>IF(キューシート計算用!K141&lt;&gt;"",キューシート計算用!K141,"")</f>
        <v/>
      </c>
      <c r="L141" s="25" t="str">
        <f>IF(キューシート計算用!L141&lt;&gt;"",キューシート計算用!L141,"")</f>
        <v/>
      </c>
      <c r="M141" s="6" t="str">
        <f>IF(キューシート計算用!M141&lt;&gt;"",キューシート計算用!M141,"")</f>
        <v/>
      </c>
      <c r="N141" s="6" t="str">
        <f>IF(キューシート計算用!N141&lt;&gt;"",キューシート計算用!N141,"")</f>
        <v/>
      </c>
    </row>
    <row r="142" spans="1:14" x14ac:dyDescent="0.15">
      <c r="A142" s="27" t="str">
        <f>IF(キューシート計算用!A142&lt;&gt;"",キューシート計算用!A142,"")</f>
        <v/>
      </c>
      <c r="B142" s="27" t="str">
        <f>IF(キューシート計算用!B142&lt;&gt;"",キューシート計算用!B142,"")</f>
        <v/>
      </c>
      <c r="C142" s="27" t="str">
        <f>IF(キューシート計算用!C142&lt;&gt;"",キューシート計算用!C142,"")</f>
        <v/>
      </c>
      <c r="D142" s="4" t="str">
        <f>IF(キューシート計算用!D142&lt;&gt;"",キューシート計算用!D142,"")</f>
        <v/>
      </c>
      <c r="E142" s="4" t="str">
        <f>IF(キューシート計算用!E142&lt;&gt;"",キューシート計算用!E142,"")</f>
        <v/>
      </c>
      <c r="F142" s="27" t="str">
        <f>IF(キューシート計算用!F142&lt;&gt;"",キューシート計算用!F142,"")</f>
        <v/>
      </c>
      <c r="G142" s="27" t="str">
        <f>IF(キューシート計算用!G142&lt;&gt;"",キューシート計算用!G142,"")</f>
        <v/>
      </c>
      <c r="H142" s="27" t="str">
        <f>IF(キューシート計算用!H142&lt;&gt;"",キューシート計算用!H142,"")</f>
        <v/>
      </c>
      <c r="I142" s="27" t="str">
        <f>IF(キューシート計算用!I142&lt;&gt;"",キューシート計算用!I142,"")</f>
        <v/>
      </c>
      <c r="J142" s="27" t="str">
        <f>IF(キューシート計算用!J142&lt;&gt;"",キューシート計算用!J142,"")</f>
        <v/>
      </c>
      <c r="K142" s="5" t="str">
        <f>IF(キューシート計算用!K142&lt;&gt;"",キューシート計算用!K142,"")</f>
        <v/>
      </c>
      <c r="L142" s="25" t="str">
        <f>IF(キューシート計算用!L142&lt;&gt;"",キューシート計算用!L142,"")</f>
        <v/>
      </c>
      <c r="M142" s="6" t="str">
        <f>IF(キューシート計算用!M142&lt;&gt;"",キューシート計算用!M142,"")</f>
        <v/>
      </c>
      <c r="N142" s="6" t="str">
        <f>IF(キューシート計算用!N142&lt;&gt;"",キューシート計算用!N142,"")</f>
        <v/>
      </c>
    </row>
    <row r="143" spans="1:14" x14ac:dyDescent="0.15">
      <c r="A143" s="27" t="str">
        <f>IF(キューシート計算用!A143&lt;&gt;"",キューシート計算用!A143,"")</f>
        <v/>
      </c>
      <c r="B143" s="27" t="str">
        <f>IF(キューシート計算用!B143&lt;&gt;"",キューシート計算用!B143,"")</f>
        <v/>
      </c>
      <c r="C143" s="27" t="str">
        <f>IF(キューシート計算用!C143&lt;&gt;"",キューシート計算用!C143,"")</f>
        <v/>
      </c>
      <c r="D143" s="4" t="str">
        <f>IF(キューシート計算用!D143&lt;&gt;"",キューシート計算用!D143,"")</f>
        <v/>
      </c>
      <c r="E143" s="4" t="str">
        <f>IF(キューシート計算用!E143&lt;&gt;"",キューシート計算用!E143,"")</f>
        <v/>
      </c>
      <c r="F143" s="27" t="str">
        <f>IF(キューシート計算用!F143&lt;&gt;"",キューシート計算用!F143,"")</f>
        <v/>
      </c>
      <c r="G143" s="27" t="str">
        <f>IF(キューシート計算用!G143&lt;&gt;"",キューシート計算用!G143,"")</f>
        <v/>
      </c>
      <c r="H143" s="27" t="str">
        <f>IF(キューシート計算用!H143&lt;&gt;"",キューシート計算用!H143,"")</f>
        <v/>
      </c>
      <c r="I143" s="27" t="str">
        <f>IF(キューシート計算用!I143&lt;&gt;"",キューシート計算用!I143,"")</f>
        <v/>
      </c>
      <c r="J143" s="27" t="str">
        <f>IF(キューシート計算用!J143&lt;&gt;"",キューシート計算用!J143,"")</f>
        <v/>
      </c>
      <c r="K143" s="5" t="str">
        <f>IF(キューシート計算用!K143&lt;&gt;"",キューシート計算用!K143,"")</f>
        <v/>
      </c>
      <c r="L143" s="25" t="str">
        <f>IF(キューシート計算用!L143&lt;&gt;"",キューシート計算用!L143,"")</f>
        <v/>
      </c>
      <c r="M143" s="6" t="str">
        <f>IF(キューシート計算用!M143&lt;&gt;"",キューシート計算用!M143,"")</f>
        <v/>
      </c>
      <c r="N143" s="6" t="str">
        <f>IF(キューシート計算用!N143&lt;&gt;"",キューシート計算用!N143,"")</f>
        <v/>
      </c>
    </row>
    <row r="144" spans="1:14" x14ac:dyDescent="0.15">
      <c r="A144" s="27" t="str">
        <f>IF(キューシート計算用!A144&lt;&gt;"",キューシート計算用!A144,"")</f>
        <v/>
      </c>
      <c r="B144" s="27" t="str">
        <f>IF(キューシート計算用!B144&lt;&gt;"",キューシート計算用!B144,"")</f>
        <v/>
      </c>
      <c r="C144" s="27" t="str">
        <f>IF(キューシート計算用!C144&lt;&gt;"",キューシート計算用!C144,"")</f>
        <v/>
      </c>
      <c r="D144" s="4" t="str">
        <f>IF(キューシート計算用!D144&lt;&gt;"",キューシート計算用!D144,"")</f>
        <v/>
      </c>
      <c r="E144" s="4" t="str">
        <f>IF(キューシート計算用!E144&lt;&gt;"",キューシート計算用!E144,"")</f>
        <v/>
      </c>
      <c r="F144" s="27" t="str">
        <f>IF(キューシート計算用!F144&lt;&gt;"",キューシート計算用!F144,"")</f>
        <v/>
      </c>
      <c r="G144" s="27" t="str">
        <f>IF(キューシート計算用!G144&lt;&gt;"",キューシート計算用!G144,"")</f>
        <v/>
      </c>
      <c r="H144" s="27" t="str">
        <f>IF(キューシート計算用!H144&lt;&gt;"",キューシート計算用!H144,"")</f>
        <v/>
      </c>
      <c r="I144" s="27" t="str">
        <f>IF(キューシート計算用!I144&lt;&gt;"",キューシート計算用!I144,"")</f>
        <v/>
      </c>
      <c r="J144" s="27" t="str">
        <f>IF(キューシート計算用!J144&lt;&gt;"",キューシート計算用!J144,"")</f>
        <v/>
      </c>
      <c r="K144" s="5" t="str">
        <f>IF(キューシート計算用!K144&lt;&gt;"",キューシート計算用!K144,"")</f>
        <v/>
      </c>
      <c r="L144" s="25" t="str">
        <f>IF(キューシート計算用!L144&lt;&gt;"",キューシート計算用!L144,"")</f>
        <v/>
      </c>
      <c r="M144" s="6" t="str">
        <f>IF(キューシート計算用!M144&lt;&gt;"",キューシート計算用!M144,"")</f>
        <v/>
      </c>
      <c r="N144" s="6" t="str">
        <f>IF(キューシート計算用!N144&lt;&gt;"",キューシート計算用!N144,"")</f>
        <v/>
      </c>
    </row>
    <row r="145" spans="1:14" x14ac:dyDescent="0.15">
      <c r="A145" s="27" t="str">
        <f>IF(キューシート計算用!A145&lt;&gt;"",キューシート計算用!A145,"")</f>
        <v/>
      </c>
      <c r="B145" s="27" t="str">
        <f>IF(キューシート計算用!B145&lt;&gt;"",キューシート計算用!B145,"")</f>
        <v/>
      </c>
      <c r="C145" s="27" t="str">
        <f>IF(キューシート計算用!C145&lt;&gt;"",キューシート計算用!C145,"")</f>
        <v/>
      </c>
      <c r="D145" s="4" t="str">
        <f>IF(キューシート計算用!D145&lt;&gt;"",キューシート計算用!D145,"")</f>
        <v/>
      </c>
      <c r="E145" s="4" t="str">
        <f>IF(キューシート計算用!E145&lt;&gt;"",キューシート計算用!E145,"")</f>
        <v/>
      </c>
      <c r="F145" s="27" t="str">
        <f>IF(キューシート計算用!F145&lt;&gt;"",キューシート計算用!F145,"")</f>
        <v/>
      </c>
      <c r="G145" s="27" t="str">
        <f>IF(キューシート計算用!G145&lt;&gt;"",キューシート計算用!G145,"")</f>
        <v/>
      </c>
      <c r="H145" s="27" t="str">
        <f>IF(キューシート計算用!H145&lt;&gt;"",キューシート計算用!H145,"")</f>
        <v/>
      </c>
      <c r="I145" s="27" t="str">
        <f>IF(キューシート計算用!I145&lt;&gt;"",キューシート計算用!I145,"")</f>
        <v/>
      </c>
      <c r="J145" s="27" t="str">
        <f>IF(キューシート計算用!J145&lt;&gt;"",キューシート計算用!J145,"")</f>
        <v/>
      </c>
      <c r="K145" s="5" t="str">
        <f>IF(キューシート計算用!K145&lt;&gt;"",キューシート計算用!K145,"")</f>
        <v/>
      </c>
      <c r="L145" s="25" t="str">
        <f>IF(キューシート計算用!L145&lt;&gt;"",キューシート計算用!L145,"")</f>
        <v/>
      </c>
      <c r="M145" s="6" t="str">
        <f>IF(キューシート計算用!M145&lt;&gt;"",キューシート計算用!M145,"")</f>
        <v/>
      </c>
      <c r="N145" s="6" t="str">
        <f>IF(キューシート計算用!N145&lt;&gt;"",キューシート計算用!N145,"")</f>
        <v/>
      </c>
    </row>
    <row r="146" spans="1:14" x14ac:dyDescent="0.15">
      <c r="A146" s="27" t="str">
        <f>IF(キューシート計算用!A146&lt;&gt;"",キューシート計算用!A146,"")</f>
        <v/>
      </c>
      <c r="B146" s="27" t="str">
        <f>IF(キューシート計算用!B146&lt;&gt;"",キューシート計算用!B146,"")</f>
        <v/>
      </c>
      <c r="C146" s="27" t="str">
        <f>IF(キューシート計算用!C146&lt;&gt;"",キューシート計算用!C146,"")</f>
        <v/>
      </c>
      <c r="D146" s="4" t="str">
        <f>IF(キューシート計算用!D146&lt;&gt;"",キューシート計算用!D146,"")</f>
        <v/>
      </c>
      <c r="E146" s="4" t="str">
        <f>IF(キューシート計算用!E146&lt;&gt;"",キューシート計算用!E146,"")</f>
        <v/>
      </c>
      <c r="F146" s="27" t="str">
        <f>IF(キューシート計算用!F146&lt;&gt;"",キューシート計算用!F146,"")</f>
        <v/>
      </c>
      <c r="G146" s="27" t="str">
        <f>IF(キューシート計算用!G146&lt;&gt;"",キューシート計算用!G146,"")</f>
        <v/>
      </c>
      <c r="H146" s="27" t="str">
        <f>IF(キューシート計算用!H146&lt;&gt;"",キューシート計算用!H146,"")</f>
        <v/>
      </c>
      <c r="I146" s="27" t="str">
        <f>IF(キューシート計算用!I146&lt;&gt;"",キューシート計算用!I146,"")</f>
        <v/>
      </c>
      <c r="J146" s="27" t="str">
        <f>IF(キューシート計算用!J146&lt;&gt;"",キューシート計算用!J146,"")</f>
        <v/>
      </c>
      <c r="K146" s="5" t="str">
        <f>IF(キューシート計算用!K146&lt;&gt;"",キューシート計算用!K146,"")</f>
        <v/>
      </c>
      <c r="L146" s="25" t="str">
        <f>IF(キューシート計算用!L146&lt;&gt;"",キューシート計算用!L146,"")</f>
        <v/>
      </c>
      <c r="M146" s="6" t="str">
        <f>IF(キューシート計算用!M146&lt;&gt;"",キューシート計算用!M146,"")</f>
        <v/>
      </c>
      <c r="N146" s="6" t="str">
        <f>IF(キューシート計算用!N146&lt;&gt;"",キューシート計算用!N146,"")</f>
        <v/>
      </c>
    </row>
    <row r="147" spans="1:14" x14ac:dyDescent="0.15">
      <c r="A147" s="27" t="str">
        <f>IF(キューシート計算用!A147&lt;&gt;"",キューシート計算用!A147,"")</f>
        <v/>
      </c>
      <c r="B147" s="27" t="str">
        <f>IF(キューシート計算用!B147&lt;&gt;"",キューシート計算用!B147,"")</f>
        <v/>
      </c>
      <c r="C147" s="27" t="str">
        <f>IF(キューシート計算用!C147&lt;&gt;"",キューシート計算用!C147,"")</f>
        <v/>
      </c>
      <c r="D147" s="4" t="str">
        <f>IF(キューシート計算用!D147&lt;&gt;"",キューシート計算用!D147,"")</f>
        <v/>
      </c>
      <c r="E147" s="4" t="str">
        <f>IF(キューシート計算用!E147&lt;&gt;"",キューシート計算用!E147,"")</f>
        <v/>
      </c>
      <c r="F147" s="27" t="str">
        <f>IF(キューシート計算用!F147&lt;&gt;"",キューシート計算用!F147,"")</f>
        <v/>
      </c>
      <c r="G147" s="27" t="str">
        <f>IF(キューシート計算用!G147&lt;&gt;"",キューシート計算用!G147,"")</f>
        <v/>
      </c>
      <c r="H147" s="27" t="str">
        <f>IF(キューシート計算用!H147&lt;&gt;"",キューシート計算用!H147,"")</f>
        <v/>
      </c>
      <c r="I147" s="27" t="str">
        <f>IF(キューシート計算用!I147&lt;&gt;"",キューシート計算用!I147,"")</f>
        <v/>
      </c>
      <c r="J147" s="27" t="str">
        <f>IF(キューシート計算用!J147&lt;&gt;"",キューシート計算用!J147,"")</f>
        <v/>
      </c>
      <c r="K147" s="5" t="str">
        <f>IF(キューシート計算用!K147&lt;&gt;"",キューシート計算用!K147,"")</f>
        <v/>
      </c>
      <c r="L147" s="25" t="str">
        <f>IF(キューシート計算用!L147&lt;&gt;"",キューシート計算用!L147,"")</f>
        <v/>
      </c>
      <c r="M147" s="6" t="str">
        <f>IF(キューシート計算用!M147&lt;&gt;"",キューシート計算用!M147,"")</f>
        <v/>
      </c>
      <c r="N147" s="6" t="str">
        <f>IF(キューシート計算用!N147&lt;&gt;"",キューシート計算用!N147,"")</f>
        <v/>
      </c>
    </row>
    <row r="148" spans="1:14" x14ac:dyDescent="0.15">
      <c r="A148" s="27" t="str">
        <f>IF(キューシート計算用!A148&lt;&gt;"",キューシート計算用!A148,"")</f>
        <v/>
      </c>
      <c r="B148" s="27" t="str">
        <f>IF(キューシート計算用!B148&lt;&gt;"",キューシート計算用!B148,"")</f>
        <v/>
      </c>
      <c r="C148" s="27" t="str">
        <f>IF(キューシート計算用!C148&lt;&gt;"",キューシート計算用!C148,"")</f>
        <v/>
      </c>
      <c r="D148" s="4" t="str">
        <f>IF(キューシート計算用!D148&lt;&gt;"",キューシート計算用!D148,"")</f>
        <v/>
      </c>
      <c r="E148" s="4" t="str">
        <f>IF(キューシート計算用!E148&lt;&gt;"",キューシート計算用!E148,"")</f>
        <v/>
      </c>
      <c r="F148" s="27" t="str">
        <f>IF(キューシート計算用!F148&lt;&gt;"",キューシート計算用!F148,"")</f>
        <v/>
      </c>
      <c r="G148" s="27" t="str">
        <f>IF(キューシート計算用!G148&lt;&gt;"",キューシート計算用!G148,"")</f>
        <v/>
      </c>
      <c r="H148" s="27" t="str">
        <f>IF(キューシート計算用!H148&lt;&gt;"",キューシート計算用!H148,"")</f>
        <v/>
      </c>
      <c r="I148" s="27" t="str">
        <f>IF(キューシート計算用!I148&lt;&gt;"",キューシート計算用!I148,"")</f>
        <v/>
      </c>
      <c r="J148" s="27" t="str">
        <f>IF(キューシート計算用!J148&lt;&gt;"",キューシート計算用!J148,"")</f>
        <v/>
      </c>
      <c r="K148" s="5" t="str">
        <f>IF(キューシート計算用!K148&lt;&gt;"",キューシート計算用!K148,"")</f>
        <v/>
      </c>
      <c r="L148" s="25" t="str">
        <f>IF(キューシート計算用!L148&lt;&gt;"",キューシート計算用!L148,"")</f>
        <v/>
      </c>
      <c r="M148" s="6" t="str">
        <f>IF(キューシート計算用!M148&lt;&gt;"",キューシート計算用!M148,"")</f>
        <v/>
      </c>
      <c r="N148" s="6" t="str">
        <f>IF(キューシート計算用!N148&lt;&gt;"",キューシート計算用!N148,"")</f>
        <v/>
      </c>
    </row>
    <row r="149" spans="1:14" x14ac:dyDescent="0.15">
      <c r="A149" s="27" t="str">
        <f>IF(キューシート計算用!A149&lt;&gt;"",キューシート計算用!A149,"")</f>
        <v/>
      </c>
      <c r="B149" s="27" t="str">
        <f>IF(キューシート計算用!B149&lt;&gt;"",キューシート計算用!B149,"")</f>
        <v/>
      </c>
      <c r="C149" s="27" t="str">
        <f>IF(キューシート計算用!C149&lt;&gt;"",キューシート計算用!C149,"")</f>
        <v/>
      </c>
      <c r="D149" s="4" t="str">
        <f>IF(キューシート計算用!D149&lt;&gt;"",キューシート計算用!D149,"")</f>
        <v/>
      </c>
      <c r="E149" s="4" t="str">
        <f>IF(キューシート計算用!E149&lt;&gt;"",キューシート計算用!E149,"")</f>
        <v/>
      </c>
      <c r="F149" s="27" t="str">
        <f>IF(キューシート計算用!F149&lt;&gt;"",キューシート計算用!F149,"")</f>
        <v/>
      </c>
      <c r="G149" s="27" t="str">
        <f>IF(キューシート計算用!G149&lt;&gt;"",キューシート計算用!G149,"")</f>
        <v/>
      </c>
      <c r="H149" s="27" t="str">
        <f>IF(キューシート計算用!H149&lt;&gt;"",キューシート計算用!H149,"")</f>
        <v/>
      </c>
      <c r="I149" s="27" t="str">
        <f>IF(キューシート計算用!I149&lt;&gt;"",キューシート計算用!I149,"")</f>
        <v/>
      </c>
      <c r="J149" s="27" t="str">
        <f>IF(キューシート計算用!J149&lt;&gt;"",キューシート計算用!J149,"")</f>
        <v/>
      </c>
      <c r="K149" s="5" t="str">
        <f>IF(キューシート計算用!K149&lt;&gt;"",キューシート計算用!K149,"")</f>
        <v/>
      </c>
      <c r="L149" s="25" t="str">
        <f>IF(キューシート計算用!L149&lt;&gt;"",キューシート計算用!L149,"")</f>
        <v/>
      </c>
      <c r="M149" s="6" t="str">
        <f>IF(キューシート計算用!M149&lt;&gt;"",キューシート計算用!M149,"")</f>
        <v/>
      </c>
      <c r="N149" s="6" t="str">
        <f>IF(キューシート計算用!N149&lt;&gt;"",キューシート計算用!N149,"")</f>
        <v/>
      </c>
    </row>
    <row r="150" spans="1:14" x14ac:dyDescent="0.15">
      <c r="A150" s="27" t="str">
        <f>IF(キューシート計算用!A150&lt;&gt;"",キューシート計算用!A150,"")</f>
        <v/>
      </c>
      <c r="B150" s="27" t="str">
        <f>IF(キューシート計算用!B150&lt;&gt;"",キューシート計算用!B150,"")</f>
        <v/>
      </c>
      <c r="C150" s="27" t="str">
        <f>IF(キューシート計算用!C150&lt;&gt;"",キューシート計算用!C150,"")</f>
        <v/>
      </c>
      <c r="D150" s="4" t="str">
        <f>IF(キューシート計算用!D150&lt;&gt;"",キューシート計算用!D150,"")</f>
        <v/>
      </c>
      <c r="E150" s="4" t="str">
        <f>IF(キューシート計算用!E150&lt;&gt;"",キューシート計算用!E150,"")</f>
        <v/>
      </c>
      <c r="F150" s="27" t="str">
        <f>IF(キューシート計算用!F150&lt;&gt;"",キューシート計算用!F150,"")</f>
        <v/>
      </c>
      <c r="G150" s="27" t="str">
        <f>IF(キューシート計算用!G150&lt;&gt;"",キューシート計算用!G150,"")</f>
        <v/>
      </c>
      <c r="H150" s="27" t="str">
        <f>IF(キューシート計算用!H150&lt;&gt;"",キューシート計算用!H150,"")</f>
        <v/>
      </c>
      <c r="I150" s="27" t="str">
        <f>IF(キューシート計算用!I150&lt;&gt;"",キューシート計算用!I150,"")</f>
        <v/>
      </c>
      <c r="J150" s="27" t="str">
        <f>IF(キューシート計算用!J150&lt;&gt;"",キューシート計算用!J150,"")</f>
        <v/>
      </c>
      <c r="K150" s="5" t="str">
        <f>IF(キューシート計算用!K150&lt;&gt;"",キューシート計算用!K150,"")</f>
        <v/>
      </c>
      <c r="L150" s="25" t="str">
        <f>IF(キューシート計算用!L150&lt;&gt;"",キューシート計算用!L150,"")</f>
        <v/>
      </c>
      <c r="M150" s="6" t="str">
        <f>IF(キューシート計算用!M150&lt;&gt;"",キューシート計算用!M150,"")</f>
        <v/>
      </c>
      <c r="N150" s="6" t="str">
        <f>IF(キューシート計算用!N150&lt;&gt;"",キューシート計算用!N150,"")</f>
        <v/>
      </c>
    </row>
    <row r="151" spans="1:14" x14ac:dyDescent="0.15">
      <c r="A151" s="27" t="str">
        <f>IF(キューシート計算用!A151&lt;&gt;"",キューシート計算用!A151,"")</f>
        <v/>
      </c>
      <c r="B151" s="27" t="str">
        <f>IF(キューシート計算用!B151&lt;&gt;"",キューシート計算用!B151,"")</f>
        <v/>
      </c>
      <c r="C151" s="27" t="str">
        <f>IF(キューシート計算用!C151&lt;&gt;"",キューシート計算用!C151,"")</f>
        <v/>
      </c>
      <c r="D151" s="4" t="str">
        <f>IF(キューシート計算用!D151&lt;&gt;"",キューシート計算用!D151,"")</f>
        <v/>
      </c>
      <c r="E151" s="4" t="str">
        <f>IF(キューシート計算用!E151&lt;&gt;"",キューシート計算用!E151,"")</f>
        <v/>
      </c>
      <c r="F151" s="27" t="str">
        <f>IF(キューシート計算用!F151&lt;&gt;"",キューシート計算用!F151,"")</f>
        <v/>
      </c>
      <c r="G151" s="27" t="str">
        <f>IF(キューシート計算用!G151&lt;&gt;"",キューシート計算用!G151,"")</f>
        <v/>
      </c>
      <c r="H151" s="27" t="str">
        <f>IF(キューシート計算用!H151&lt;&gt;"",キューシート計算用!H151,"")</f>
        <v/>
      </c>
      <c r="I151" s="27" t="str">
        <f>IF(キューシート計算用!I151&lt;&gt;"",キューシート計算用!I151,"")</f>
        <v/>
      </c>
      <c r="J151" s="27" t="str">
        <f>IF(キューシート計算用!J151&lt;&gt;"",キューシート計算用!J151,"")</f>
        <v/>
      </c>
      <c r="K151" s="5" t="str">
        <f>IF(キューシート計算用!K151&lt;&gt;"",キューシート計算用!K151,"")</f>
        <v/>
      </c>
      <c r="L151" s="25" t="str">
        <f>IF(キューシート計算用!L151&lt;&gt;"",キューシート計算用!L151,"")</f>
        <v/>
      </c>
      <c r="M151" s="6" t="str">
        <f>IF(キューシート計算用!M151&lt;&gt;"",キューシート計算用!M151,"")</f>
        <v/>
      </c>
      <c r="N151" s="6" t="str">
        <f>IF(キューシート計算用!N151&lt;&gt;"",キューシート計算用!N151,"")</f>
        <v/>
      </c>
    </row>
    <row r="152" spans="1:14" x14ac:dyDescent="0.15">
      <c r="A152" s="27" t="str">
        <f>IF(キューシート計算用!A152&lt;&gt;"",キューシート計算用!A152,"")</f>
        <v/>
      </c>
      <c r="B152" s="27" t="str">
        <f>IF(キューシート計算用!B152&lt;&gt;"",キューシート計算用!B152,"")</f>
        <v/>
      </c>
      <c r="C152" s="27" t="str">
        <f>IF(キューシート計算用!C152&lt;&gt;"",キューシート計算用!C152,"")</f>
        <v/>
      </c>
      <c r="D152" s="4" t="str">
        <f>IF(キューシート計算用!D152&lt;&gt;"",キューシート計算用!D152,"")</f>
        <v/>
      </c>
      <c r="E152" s="4" t="str">
        <f>IF(キューシート計算用!E152&lt;&gt;"",キューシート計算用!E152,"")</f>
        <v/>
      </c>
      <c r="F152" s="27" t="str">
        <f>IF(キューシート計算用!F152&lt;&gt;"",キューシート計算用!F152,"")</f>
        <v/>
      </c>
      <c r="G152" s="27" t="str">
        <f>IF(キューシート計算用!G152&lt;&gt;"",キューシート計算用!G152,"")</f>
        <v/>
      </c>
      <c r="H152" s="27" t="str">
        <f>IF(キューシート計算用!H152&lt;&gt;"",キューシート計算用!H152,"")</f>
        <v/>
      </c>
      <c r="I152" s="27" t="str">
        <f>IF(キューシート計算用!I152&lt;&gt;"",キューシート計算用!I152,"")</f>
        <v/>
      </c>
      <c r="J152" s="27" t="str">
        <f>IF(キューシート計算用!J152&lt;&gt;"",キューシート計算用!J152,"")</f>
        <v/>
      </c>
      <c r="K152" s="5" t="str">
        <f>IF(キューシート計算用!K152&lt;&gt;"",キューシート計算用!K152,"")</f>
        <v/>
      </c>
      <c r="L152" s="25" t="str">
        <f>IF(キューシート計算用!L152&lt;&gt;"",キューシート計算用!L152,"")</f>
        <v/>
      </c>
      <c r="M152" s="6" t="str">
        <f>IF(キューシート計算用!M152&lt;&gt;"",キューシート計算用!M152,"")</f>
        <v/>
      </c>
      <c r="N152" s="6" t="str">
        <f>IF(キューシート計算用!N152&lt;&gt;"",キューシート計算用!N152,"")</f>
        <v/>
      </c>
    </row>
    <row r="153" spans="1:14" x14ac:dyDescent="0.15">
      <c r="A153" s="27" t="str">
        <f>IF(キューシート計算用!A153&lt;&gt;"",キューシート計算用!A153,"")</f>
        <v/>
      </c>
      <c r="B153" s="27" t="str">
        <f>IF(キューシート計算用!B153&lt;&gt;"",キューシート計算用!B153,"")</f>
        <v/>
      </c>
      <c r="C153" s="27" t="str">
        <f>IF(キューシート計算用!C153&lt;&gt;"",キューシート計算用!C153,"")</f>
        <v/>
      </c>
      <c r="D153" s="4" t="str">
        <f>IF(キューシート計算用!D153&lt;&gt;"",キューシート計算用!D153,"")</f>
        <v/>
      </c>
      <c r="E153" s="4" t="str">
        <f>IF(キューシート計算用!E153&lt;&gt;"",キューシート計算用!E153,"")</f>
        <v/>
      </c>
      <c r="F153" s="27" t="str">
        <f>IF(キューシート計算用!F153&lt;&gt;"",キューシート計算用!F153,"")</f>
        <v/>
      </c>
      <c r="G153" s="27" t="str">
        <f>IF(キューシート計算用!G153&lt;&gt;"",キューシート計算用!G153,"")</f>
        <v/>
      </c>
      <c r="H153" s="27" t="str">
        <f>IF(キューシート計算用!H153&lt;&gt;"",キューシート計算用!H153,"")</f>
        <v/>
      </c>
      <c r="I153" s="27" t="str">
        <f>IF(キューシート計算用!I153&lt;&gt;"",キューシート計算用!I153,"")</f>
        <v/>
      </c>
      <c r="J153" s="27" t="str">
        <f>IF(キューシート計算用!J153&lt;&gt;"",キューシート計算用!J153,"")</f>
        <v/>
      </c>
      <c r="K153" s="5" t="str">
        <f>IF(キューシート計算用!K153&lt;&gt;"",キューシート計算用!K153,"")</f>
        <v/>
      </c>
      <c r="L153" s="25" t="str">
        <f>IF(キューシート計算用!L153&lt;&gt;"",キューシート計算用!L153,"")</f>
        <v/>
      </c>
      <c r="M153" s="6" t="str">
        <f>IF(キューシート計算用!M153&lt;&gt;"",キューシート計算用!M153,"")</f>
        <v/>
      </c>
      <c r="N153" s="6" t="str">
        <f>IF(キューシート計算用!N153&lt;&gt;"",キューシート計算用!N153,"")</f>
        <v/>
      </c>
    </row>
    <row r="154" spans="1:14" x14ac:dyDescent="0.15">
      <c r="A154" s="27" t="str">
        <f>IF(キューシート計算用!A154&lt;&gt;"",キューシート計算用!A154,"")</f>
        <v/>
      </c>
      <c r="B154" s="27" t="str">
        <f>IF(キューシート計算用!B154&lt;&gt;"",キューシート計算用!B154,"")</f>
        <v/>
      </c>
      <c r="C154" s="27" t="str">
        <f>IF(キューシート計算用!C154&lt;&gt;"",キューシート計算用!C154,"")</f>
        <v/>
      </c>
      <c r="D154" s="4" t="str">
        <f>IF(キューシート計算用!D154&lt;&gt;"",キューシート計算用!D154,"")</f>
        <v/>
      </c>
      <c r="E154" s="4" t="str">
        <f>IF(キューシート計算用!E154&lt;&gt;"",キューシート計算用!E154,"")</f>
        <v/>
      </c>
      <c r="F154" s="27" t="str">
        <f>IF(キューシート計算用!F154&lt;&gt;"",キューシート計算用!F154,"")</f>
        <v/>
      </c>
      <c r="G154" s="27" t="str">
        <f>IF(キューシート計算用!G154&lt;&gt;"",キューシート計算用!G154,"")</f>
        <v/>
      </c>
      <c r="H154" s="27" t="str">
        <f>IF(キューシート計算用!H154&lt;&gt;"",キューシート計算用!H154,"")</f>
        <v/>
      </c>
      <c r="I154" s="27" t="str">
        <f>IF(キューシート計算用!I154&lt;&gt;"",キューシート計算用!I154,"")</f>
        <v/>
      </c>
      <c r="J154" s="27" t="str">
        <f>IF(キューシート計算用!J154&lt;&gt;"",キューシート計算用!J154,"")</f>
        <v/>
      </c>
      <c r="K154" s="5" t="str">
        <f>IF(キューシート計算用!K154&lt;&gt;"",キューシート計算用!K154,"")</f>
        <v/>
      </c>
      <c r="L154" s="25" t="str">
        <f>IF(キューシート計算用!L154&lt;&gt;"",キューシート計算用!L154,"")</f>
        <v/>
      </c>
      <c r="M154" s="6" t="str">
        <f>IF(キューシート計算用!M154&lt;&gt;"",キューシート計算用!M154,"")</f>
        <v/>
      </c>
      <c r="N154" s="6" t="str">
        <f>IF(キューシート計算用!N154&lt;&gt;"",キューシート計算用!N154,"")</f>
        <v/>
      </c>
    </row>
    <row r="155" spans="1:14" x14ac:dyDescent="0.15">
      <c r="A155" s="27" t="str">
        <f>IF(キューシート計算用!A155&lt;&gt;"",キューシート計算用!A155,"")</f>
        <v/>
      </c>
      <c r="B155" s="27" t="str">
        <f>IF(キューシート計算用!B155&lt;&gt;"",キューシート計算用!B155,"")</f>
        <v/>
      </c>
      <c r="C155" s="27" t="str">
        <f>IF(キューシート計算用!C155&lt;&gt;"",キューシート計算用!C155,"")</f>
        <v/>
      </c>
      <c r="D155" s="4" t="str">
        <f>IF(キューシート計算用!D155&lt;&gt;"",キューシート計算用!D155,"")</f>
        <v/>
      </c>
      <c r="E155" s="4" t="str">
        <f>IF(キューシート計算用!E155&lt;&gt;"",キューシート計算用!E155,"")</f>
        <v/>
      </c>
      <c r="F155" s="27" t="str">
        <f>IF(キューシート計算用!F155&lt;&gt;"",キューシート計算用!F155,"")</f>
        <v/>
      </c>
      <c r="G155" s="27" t="str">
        <f>IF(キューシート計算用!G155&lt;&gt;"",キューシート計算用!G155,"")</f>
        <v/>
      </c>
      <c r="H155" s="27" t="str">
        <f>IF(キューシート計算用!H155&lt;&gt;"",キューシート計算用!H155,"")</f>
        <v/>
      </c>
      <c r="I155" s="27" t="str">
        <f>IF(キューシート計算用!I155&lt;&gt;"",キューシート計算用!I155,"")</f>
        <v/>
      </c>
      <c r="J155" s="27" t="str">
        <f>IF(キューシート計算用!J155&lt;&gt;"",キューシート計算用!J155,"")</f>
        <v/>
      </c>
      <c r="K155" s="5" t="str">
        <f>IF(キューシート計算用!K155&lt;&gt;"",キューシート計算用!K155,"")</f>
        <v/>
      </c>
      <c r="L155" s="25" t="str">
        <f>IF(キューシート計算用!L155&lt;&gt;"",キューシート計算用!L155,"")</f>
        <v/>
      </c>
      <c r="M155" s="6" t="str">
        <f>IF(キューシート計算用!M155&lt;&gt;"",キューシート計算用!M155,"")</f>
        <v/>
      </c>
      <c r="N155" s="6" t="str">
        <f>IF(キューシート計算用!N155&lt;&gt;"",キューシート計算用!N155,"")</f>
        <v/>
      </c>
    </row>
    <row r="156" spans="1:14" x14ac:dyDescent="0.15">
      <c r="A156" s="27" t="str">
        <f>IF(キューシート計算用!A156&lt;&gt;"",キューシート計算用!A156,"")</f>
        <v/>
      </c>
      <c r="B156" s="27" t="str">
        <f>IF(キューシート計算用!B156&lt;&gt;"",キューシート計算用!B156,"")</f>
        <v/>
      </c>
      <c r="C156" s="27" t="str">
        <f>IF(キューシート計算用!C156&lt;&gt;"",キューシート計算用!C156,"")</f>
        <v/>
      </c>
      <c r="D156" s="4" t="str">
        <f>IF(キューシート計算用!D156&lt;&gt;"",キューシート計算用!D156,"")</f>
        <v/>
      </c>
      <c r="E156" s="4" t="str">
        <f>IF(キューシート計算用!E156&lt;&gt;"",キューシート計算用!E156,"")</f>
        <v/>
      </c>
      <c r="F156" s="27" t="str">
        <f>IF(キューシート計算用!F156&lt;&gt;"",キューシート計算用!F156,"")</f>
        <v/>
      </c>
      <c r="G156" s="27" t="str">
        <f>IF(キューシート計算用!G156&lt;&gt;"",キューシート計算用!G156,"")</f>
        <v/>
      </c>
      <c r="H156" s="27" t="str">
        <f>IF(キューシート計算用!H156&lt;&gt;"",キューシート計算用!H156,"")</f>
        <v/>
      </c>
      <c r="I156" s="27" t="str">
        <f>IF(キューシート計算用!I156&lt;&gt;"",キューシート計算用!I156,"")</f>
        <v/>
      </c>
      <c r="J156" s="27" t="str">
        <f>IF(キューシート計算用!J156&lt;&gt;"",キューシート計算用!J156,"")</f>
        <v/>
      </c>
      <c r="K156" s="5" t="str">
        <f>IF(キューシート計算用!K156&lt;&gt;"",キューシート計算用!K156,"")</f>
        <v/>
      </c>
      <c r="L156" s="25" t="str">
        <f>IF(キューシート計算用!L156&lt;&gt;"",キューシート計算用!L156,"")</f>
        <v/>
      </c>
      <c r="M156" s="6" t="str">
        <f>IF(キューシート計算用!M156&lt;&gt;"",キューシート計算用!M156,"")</f>
        <v/>
      </c>
      <c r="N156" s="6" t="str">
        <f>IF(キューシート計算用!N156&lt;&gt;"",キューシート計算用!N156,"")</f>
        <v/>
      </c>
    </row>
    <row r="157" spans="1:14" x14ac:dyDescent="0.15">
      <c r="A157" s="27" t="str">
        <f>IF(キューシート計算用!A157&lt;&gt;"",キューシート計算用!A157,"")</f>
        <v/>
      </c>
      <c r="B157" s="27" t="str">
        <f>IF(キューシート計算用!B157&lt;&gt;"",キューシート計算用!B157,"")</f>
        <v/>
      </c>
      <c r="C157" s="27" t="str">
        <f>IF(キューシート計算用!C157&lt;&gt;"",キューシート計算用!C157,"")</f>
        <v/>
      </c>
      <c r="D157" s="4" t="str">
        <f>IF(キューシート計算用!D157&lt;&gt;"",キューシート計算用!D157,"")</f>
        <v/>
      </c>
      <c r="E157" s="4" t="str">
        <f>IF(キューシート計算用!E157&lt;&gt;"",キューシート計算用!E157,"")</f>
        <v/>
      </c>
      <c r="F157" s="27" t="str">
        <f>IF(キューシート計算用!F157&lt;&gt;"",キューシート計算用!F157,"")</f>
        <v/>
      </c>
      <c r="G157" s="27" t="str">
        <f>IF(キューシート計算用!G157&lt;&gt;"",キューシート計算用!G157,"")</f>
        <v/>
      </c>
      <c r="H157" s="27" t="str">
        <f>IF(キューシート計算用!H157&lt;&gt;"",キューシート計算用!H157,"")</f>
        <v/>
      </c>
      <c r="I157" s="27" t="str">
        <f>IF(キューシート計算用!I157&lt;&gt;"",キューシート計算用!I157,"")</f>
        <v/>
      </c>
      <c r="J157" s="27" t="str">
        <f>IF(キューシート計算用!J157&lt;&gt;"",キューシート計算用!J157,"")</f>
        <v/>
      </c>
      <c r="K157" s="5" t="str">
        <f>IF(キューシート計算用!K157&lt;&gt;"",キューシート計算用!K157,"")</f>
        <v/>
      </c>
      <c r="L157" s="25" t="str">
        <f>IF(キューシート計算用!L157&lt;&gt;"",キューシート計算用!L157,"")</f>
        <v/>
      </c>
      <c r="M157" s="6" t="str">
        <f>IF(キューシート計算用!M157&lt;&gt;"",キューシート計算用!M157,"")</f>
        <v/>
      </c>
      <c r="N157" s="6" t="str">
        <f>IF(キューシート計算用!N157&lt;&gt;"",キューシート計算用!N157,"")</f>
        <v/>
      </c>
    </row>
    <row r="158" spans="1:14" x14ac:dyDescent="0.15">
      <c r="A158" s="27" t="str">
        <f>IF(キューシート計算用!A158&lt;&gt;"",キューシート計算用!A158,"")</f>
        <v/>
      </c>
      <c r="B158" s="27" t="str">
        <f>IF(キューシート計算用!B158&lt;&gt;"",キューシート計算用!B158,"")</f>
        <v/>
      </c>
      <c r="C158" s="27" t="str">
        <f>IF(キューシート計算用!C158&lt;&gt;"",キューシート計算用!C158,"")</f>
        <v/>
      </c>
      <c r="D158" s="4" t="str">
        <f>IF(キューシート計算用!D158&lt;&gt;"",キューシート計算用!D158,"")</f>
        <v/>
      </c>
      <c r="E158" s="4" t="str">
        <f>IF(キューシート計算用!E158&lt;&gt;"",キューシート計算用!E158,"")</f>
        <v/>
      </c>
      <c r="F158" s="27" t="str">
        <f>IF(キューシート計算用!F158&lt;&gt;"",キューシート計算用!F158,"")</f>
        <v/>
      </c>
      <c r="G158" s="27" t="str">
        <f>IF(キューシート計算用!G158&lt;&gt;"",キューシート計算用!G158,"")</f>
        <v/>
      </c>
      <c r="H158" s="27" t="str">
        <f>IF(キューシート計算用!H158&lt;&gt;"",キューシート計算用!H158,"")</f>
        <v/>
      </c>
      <c r="I158" s="27" t="str">
        <f>IF(キューシート計算用!I158&lt;&gt;"",キューシート計算用!I158,"")</f>
        <v/>
      </c>
      <c r="J158" s="27" t="str">
        <f>IF(キューシート計算用!J158&lt;&gt;"",キューシート計算用!J158,"")</f>
        <v/>
      </c>
      <c r="K158" s="5" t="str">
        <f>IF(キューシート計算用!K158&lt;&gt;"",キューシート計算用!K158,"")</f>
        <v/>
      </c>
      <c r="L158" s="25" t="str">
        <f>IF(キューシート計算用!L158&lt;&gt;"",キューシート計算用!L158,"")</f>
        <v/>
      </c>
      <c r="M158" s="6" t="str">
        <f>IF(キューシート計算用!M158&lt;&gt;"",キューシート計算用!M158,"")</f>
        <v/>
      </c>
      <c r="N158" s="6" t="str">
        <f>IF(キューシート計算用!N158&lt;&gt;"",キューシート計算用!N158,"")</f>
        <v/>
      </c>
    </row>
    <row r="159" spans="1:14" x14ac:dyDescent="0.15">
      <c r="A159" s="27" t="str">
        <f>IF(キューシート計算用!A159&lt;&gt;"",キューシート計算用!A159,"")</f>
        <v/>
      </c>
      <c r="B159" s="27" t="str">
        <f>IF(キューシート計算用!B159&lt;&gt;"",キューシート計算用!B159,"")</f>
        <v/>
      </c>
      <c r="C159" s="27" t="str">
        <f>IF(キューシート計算用!C159&lt;&gt;"",キューシート計算用!C159,"")</f>
        <v/>
      </c>
      <c r="D159" s="4" t="str">
        <f>IF(キューシート計算用!D159&lt;&gt;"",キューシート計算用!D159,"")</f>
        <v/>
      </c>
      <c r="E159" s="4" t="str">
        <f>IF(キューシート計算用!E159&lt;&gt;"",キューシート計算用!E159,"")</f>
        <v/>
      </c>
      <c r="F159" s="27" t="str">
        <f>IF(キューシート計算用!F159&lt;&gt;"",キューシート計算用!F159,"")</f>
        <v/>
      </c>
      <c r="G159" s="27" t="str">
        <f>IF(キューシート計算用!G159&lt;&gt;"",キューシート計算用!G159,"")</f>
        <v/>
      </c>
      <c r="H159" s="27" t="str">
        <f>IF(キューシート計算用!H159&lt;&gt;"",キューシート計算用!H159,"")</f>
        <v/>
      </c>
      <c r="I159" s="27" t="str">
        <f>IF(キューシート計算用!I159&lt;&gt;"",キューシート計算用!I159,"")</f>
        <v/>
      </c>
      <c r="J159" s="27" t="str">
        <f>IF(キューシート計算用!J159&lt;&gt;"",キューシート計算用!J159,"")</f>
        <v/>
      </c>
      <c r="K159" s="5" t="str">
        <f>IF(キューシート計算用!K159&lt;&gt;"",キューシート計算用!K159,"")</f>
        <v/>
      </c>
      <c r="L159" s="25" t="str">
        <f>IF(キューシート計算用!L159&lt;&gt;"",キューシート計算用!L159,"")</f>
        <v/>
      </c>
      <c r="M159" s="6" t="str">
        <f>IF(キューシート計算用!M159&lt;&gt;"",キューシート計算用!M159,"")</f>
        <v/>
      </c>
      <c r="N159" s="6" t="str">
        <f>IF(キューシート計算用!N159&lt;&gt;"",キューシート計算用!N159,"")</f>
        <v/>
      </c>
    </row>
    <row r="160" spans="1:14" x14ac:dyDescent="0.15">
      <c r="A160" s="27" t="str">
        <f>IF(キューシート計算用!A160&lt;&gt;"",キューシート計算用!A160,"")</f>
        <v/>
      </c>
      <c r="B160" s="27" t="str">
        <f>IF(キューシート計算用!B160&lt;&gt;"",キューシート計算用!B160,"")</f>
        <v/>
      </c>
      <c r="C160" s="27" t="str">
        <f>IF(キューシート計算用!C160&lt;&gt;"",キューシート計算用!C160,"")</f>
        <v/>
      </c>
      <c r="D160" s="4" t="str">
        <f>IF(キューシート計算用!D160&lt;&gt;"",キューシート計算用!D160,"")</f>
        <v/>
      </c>
      <c r="E160" s="4" t="str">
        <f>IF(キューシート計算用!E160&lt;&gt;"",キューシート計算用!E160,"")</f>
        <v/>
      </c>
      <c r="F160" s="27" t="str">
        <f>IF(キューシート計算用!F160&lt;&gt;"",キューシート計算用!F160,"")</f>
        <v/>
      </c>
      <c r="G160" s="27" t="str">
        <f>IF(キューシート計算用!G160&lt;&gt;"",キューシート計算用!G160,"")</f>
        <v/>
      </c>
      <c r="H160" s="27" t="str">
        <f>IF(キューシート計算用!H160&lt;&gt;"",キューシート計算用!H160,"")</f>
        <v/>
      </c>
      <c r="I160" s="27" t="str">
        <f>IF(キューシート計算用!I160&lt;&gt;"",キューシート計算用!I160,"")</f>
        <v/>
      </c>
      <c r="J160" s="27" t="str">
        <f>IF(キューシート計算用!J160&lt;&gt;"",キューシート計算用!J160,"")</f>
        <v/>
      </c>
      <c r="K160" s="5" t="str">
        <f>IF(キューシート計算用!K160&lt;&gt;"",キューシート計算用!K160,"")</f>
        <v/>
      </c>
      <c r="L160" s="25" t="str">
        <f>IF(キューシート計算用!L160&lt;&gt;"",キューシート計算用!L160,"")</f>
        <v/>
      </c>
      <c r="M160" s="6" t="str">
        <f>IF(キューシート計算用!M160&lt;&gt;"",キューシート計算用!M160,"")</f>
        <v/>
      </c>
      <c r="N160" s="6" t="str">
        <f>IF(キューシート計算用!N160&lt;&gt;"",キューシート計算用!N160,"")</f>
        <v/>
      </c>
    </row>
    <row r="161" spans="1:14" x14ac:dyDescent="0.15">
      <c r="A161" s="27" t="str">
        <f>IF(キューシート計算用!A161&lt;&gt;"",キューシート計算用!A161,"")</f>
        <v/>
      </c>
      <c r="B161" s="27" t="str">
        <f>IF(キューシート計算用!B161&lt;&gt;"",キューシート計算用!B161,"")</f>
        <v/>
      </c>
      <c r="C161" s="27" t="str">
        <f>IF(キューシート計算用!C161&lt;&gt;"",キューシート計算用!C161,"")</f>
        <v/>
      </c>
      <c r="D161" s="4" t="str">
        <f>IF(キューシート計算用!D161&lt;&gt;"",キューシート計算用!D161,"")</f>
        <v/>
      </c>
      <c r="E161" s="4" t="str">
        <f>IF(キューシート計算用!E161&lt;&gt;"",キューシート計算用!E161,"")</f>
        <v/>
      </c>
      <c r="F161" s="27" t="str">
        <f>IF(キューシート計算用!F161&lt;&gt;"",キューシート計算用!F161,"")</f>
        <v/>
      </c>
      <c r="G161" s="27" t="str">
        <f>IF(キューシート計算用!G161&lt;&gt;"",キューシート計算用!G161,"")</f>
        <v/>
      </c>
      <c r="H161" s="27" t="str">
        <f>IF(キューシート計算用!H161&lt;&gt;"",キューシート計算用!H161,"")</f>
        <v/>
      </c>
      <c r="I161" s="27" t="str">
        <f>IF(キューシート計算用!I161&lt;&gt;"",キューシート計算用!I161,"")</f>
        <v/>
      </c>
      <c r="J161" s="27" t="str">
        <f>IF(キューシート計算用!J161&lt;&gt;"",キューシート計算用!J161,"")</f>
        <v/>
      </c>
      <c r="K161" s="5" t="str">
        <f>IF(キューシート計算用!K161&lt;&gt;"",キューシート計算用!K161,"")</f>
        <v/>
      </c>
      <c r="L161" s="25" t="str">
        <f>IF(キューシート計算用!L161&lt;&gt;"",キューシート計算用!L161,"")</f>
        <v/>
      </c>
      <c r="M161" s="6" t="str">
        <f>IF(キューシート計算用!M161&lt;&gt;"",キューシート計算用!M161,"")</f>
        <v/>
      </c>
      <c r="N161" s="6" t="str">
        <f>IF(キューシート計算用!N161&lt;&gt;"",キューシート計算用!N161,"")</f>
        <v/>
      </c>
    </row>
    <row r="162" spans="1:14" x14ac:dyDescent="0.15">
      <c r="A162" s="27" t="str">
        <f>IF(キューシート計算用!A162&lt;&gt;"",キューシート計算用!A162,"")</f>
        <v/>
      </c>
      <c r="B162" s="27" t="str">
        <f>IF(キューシート計算用!B162&lt;&gt;"",キューシート計算用!B162,"")</f>
        <v/>
      </c>
      <c r="C162" s="27" t="str">
        <f>IF(キューシート計算用!C162&lt;&gt;"",キューシート計算用!C162,"")</f>
        <v/>
      </c>
      <c r="D162" s="4" t="str">
        <f>IF(キューシート計算用!D162&lt;&gt;"",キューシート計算用!D162,"")</f>
        <v/>
      </c>
      <c r="E162" s="4" t="str">
        <f>IF(キューシート計算用!E162&lt;&gt;"",キューシート計算用!E162,"")</f>
        <v/>
      </c>
      <c r="F162" s="27" t="str">
        <f>IF(キューシート計算用!F162&lt;&gt;"",キューシート計算用!F162,"")</f>
        <v/>
      </c>
      <c r="G162" s="27" t="str">
        <f>IF(キューシート計算用!G162&lt;&gt;"",キューシート計算用!G162,"")</f>
        <v/>
      </c>
      <c r="H162" s="27" t="str">
        <f>IF(キューシート計算用!H162&lt;&gt;"",キューシート計算用!H162,"")</f>
        <v/>
      </c>
      <c r="I162" s="27" t="str">
        <f>IF(キューシート計算用!I162&lt;&gt;"",キューシート計算用!I162,"")</f>
        <v/>
      </c>
      <c r="J162" s="27" t="str">
        <f>IF(キューシート計算用!J162&lt;&gt;"",キューシート計算用!J162,"")</f>
        <v/>
      </c>
      <c r="K162" s="5" t="str">
        <f>IF(キューシート計算用!K162&lt;&gt;"",キューシート計算用!K162,"")</f>
        <v/>
      </c>
      <c r="L162" s="25" t="str">
        <f>IF(キューシート計算用!L162&lt;&gt;"",キューシート計算用!L162,"")</f>
        <v/>
      </c>
      <c r="M162" s="6" t="str">
        <f>IF(キューシート計算用!M162&lt;&gt;"",キューシート計算用!M162,"")</f>
        <v/>
      </c>
      <c r="N162" s="6" t="str">
        <f>IF(キューシート計算用!N162&lt;&gt;"",キューシート計算用!N162,"")</f>
        <v/>
      </c>
    </row>
    <row r="163" spans="1:14" x14ac:dyDescent="0.15">
      <c r="A163" s="27" t="str">
        <f>IF(キューシート計算用!A163&lt;&gt;"",キューシート計算用!A163,"")</f>
        <v/>
      </c>
      <c r="B163" s="27" t="str">
        <f>IF(キューシート計算用!B163&lt;&gt;"",キューシート計算用!B163,"")</f>
        <v/>
      </c>
      <c r="C163" s="27" t="str">
        <f>IF(キューシート計算用!C163&lt;&gt;"",キューシート計算用!C163,"")</f>
        <v/>
      </c>
      <c r="D163" s="4" t="str">
        <f>IF(キューシート計算用!D163&lt;&gt;"",キューシート計算用!D163,"")</f>
        <v/>
      </c>
      <c r="E163" s="4" t="str">
        <f>IF(キューシート計算用!E163&lt;&gt;"",キューシート計算用!E163,"")</f>
        <v/>
      </c>
      <c r="F163" s="27" t="str">
        <f>IF(キューシート計算用!F163&lt;&gt;"",キューシート計算用!F163,"")</f>
        <v/>
      </c>
      <c r="G163" s="27" t="str">
        <f>IF(キューシート計算用!G163&lt;&gt;"",キューシート計算用!G163,"")</f>
        <v/>
      </c>
      <c r="H163" s="27" t="str">
        <f>IF(キューシート計算用!H163&lt;&gt;"",キューシート計算用!H163,"")</f>
        <v/>
      </c>
      <c r="I163" s="27" t="str">
        <f>IF(キューシート計算用!I163&lt;&gt;"",キューシート計算用!I163,"")</f>
        <v/>
      </c>
      <c r="J163" s="27" t="str">
        <f>IF(キューシート計算用!J163&lt;&gt;"",キューシート計算用!J163,"")</f>
        <v/>
      </c>
      <c r="K163" s="5" t="str">
        <f>IF(キューシート計算用!K163&lt;&gt;"",キューシート計算用!K163,"")</f>
        <v/>
      </c>
      <c r="L163" s="25" t="str">
        <f>IF(キューシート計算用!L163&lt;&gt;"",キューシート計算用!L163,"")</f>
        <v/>
      </c>
      <c r="M163" s="6" t="str">
        <f>IF(キューシート計算用!M163&lt;&gt;"",キューシート計算用!M163,"")</f>
        <v/>
      </c>
      <c r="N163" s="6" t="str">
        <f>IF(キューシート計算用!N163&lt;&gt;"",キューシート計算用!N163,"")</f>
        <v/>
      </c>
    </row>
    <row r="164" spans="1:14" x14ac:dyDescent="0.15">
      <c r="A164" s="27" t="str">
        <f>IF(キューシート計算用!A164&lt;&gt;"",キューシート計算用!A164,"")</f>
        <v/>
      </c>
      <c r="B164" s="27" t="str">
        <f>IF(キューシート計算用!B164&lt;&gt;"",キューシート計算用!B164,"")</f>
        <v/>
      </c>
      <c r="C164" s="27" t="str">
        <f>IF(キューシート計算用!C164&lt;&gt;"",キューシート計算用!C164,"")</f>
        <v/>
      </c>
      <c r="D164" s="4" t="str">
        <f>IF(キューシート計算用!D164&lt;&gt;"",キューシート計算用!D164,"")</f>
        <v/>
      </c>
      <c r="E164" s="4" t="str">
        <f>IF(キューシート計算用!E164&lt;&gt;"",キューシート計算用!E164,"")</f>
        <v/>
      </c>
      <c r="F164" s="27" t="str">
        <f>IF(キューシート計算用!F164&lt;&gt;"",キューシート計算用!F164,"")</f>
        <v/>
      </c>
      <c r="G164" s="27" t="str">
        <f>IF(キューシート計算用!G164&lt;&gt;"",キューシート計算用!G164,"")</f>
        <v/>
      </c>
      <c r="H164" s="27" t="str">
        <f>IF(キューシート計算用!H164&lt;&gt;"",キューシート計算用!H164,"")</f>
        <v/>
      </c>
      <c r="I164" s="27" t="str">
        <f>IF(キューシート計算用!I164&lt;&gt;"",キューシート計算用!I164,"")</f>
        <v/>
      </c>
      <c r="J164" s="27" t="str">
        <f>IF(キューシート計算用!J164&lt;&gt;"",キューシート計算用!J164,"")</f>
        <v/>
      </c>
      <c r="K164" s="5" t="str">
        <f>IF(キューシート計算用!K164&lt;&gt;"",キューシート計算用!K164,"")</f>
        <v/>
      </c>
      <c r="L164" s="25" t="str">
        <f>IF(キューシート計算用!L164&lt;&gt;"",キューシート計算用!L164,"")</f>
        <v/>
      </c>
      <c r="M164" s="6" t="str">
        <f>IF(キューシート計算用!M164&lt;&gt;"",キューシート計算用!M164,"")</f>
        <v/>
      </c>
      <c r="N164" s="6" t="str">
        <f>IF(キューシート計算用!N164&lt;&gt;"",キューシート計算用!N164,"")</f>
        <v/>
      </c>
    </row>
    <row r="165" spans="1:14" x14ac:dyDescent="0.15">
      <c r="A165" s="27" t="str">
        <f>IF(キューシート計算用!A165&lt;&gt;"",キューシート計算用!A165,"")</f>
        <v/>
      </c>
      <c r="B165" s="27" t="str">
        <f>IF(キューシート計算用!B165&lt;&gt;"",キューシート計算用!B165,"")</f>
        <v/>
      </c>
      <c r="C165" s="27" t="str">
        <f>IF(キューシート計算用!C165&lt;&gt;"",キューシート計算用!C165,"")</f>
        <v/>
      </c>
      <c r="D165" s="4" t="str">
        <f>IF(キューシート計算用!D165&lt;&gt;"",キューシート計算用!D165,"")</f>
        <v/>
      </c>
      <c r="E165" s="4" t="str">
        <f>IF(キューシート計算用!E165&lt;&gt;"",キューシート計算用!E165,"")</f>
        <v/>
      </c>
      <c r="F165" s="27" t="str">
        <f>IF(キューシート計算用!F165&lt;&gt;"",キューシート計算用!F165,"")</f>
        <v/>
      </c>
      <c r="G165" s="27" t="str">
        <f>IF(キューシート計算用!G165&lt;&gt;"",キューシート計算用!G165,"")</f>
        <v/>
      </c>
      <c r="H165" s="27" t="str">
        <f>IF(キューシート計算用!H165&lt;&gt;"",キューシート計算用!H165,"")</f>
        <v/>
      </c>
      <c r="I165" s="27" t="str">
        <f>IF(キューシート計算用!I165&lt;&gt;"",キューシート計算用!I165,"")</f>
        <v/>
      </c>
      <c r="J165" s="27" t="str">
        <f>IF(キューシート計算用!J165&lt;&gt;"",キューシート計算用!J165,"")</f>
        <v/>
      </c>
      <c r="K165" s="5" t="str">
        <f>IF(キューシート計算用!K165&lt;&gt;"",キューシート計算用!K165,"")</f>
        <v/>
      </c>
      <c r="L165" s="25" t="str">
        <f>IF(キューシート計算用!L165&lt;&gt;"",キューシート計算用!L165,"")</f>
        <v/>
      </c>
      <c r="M165" s="6" t="str">
        <f>IF(キューシート計算用!M165&lt;&gt;"",キューシート計算用!M165,"")</f>
        <v/>
      </c>
      <c r="N165" s="6" t="str">
        <f>IF(キューシート計算用!N165&lt;&gt;"",キューシート計算用!N165,"")</f>
        <v/>
      </c>
    </row>
    <row r="166" spans="1:14" x14ac:dyDescent="0.15">
      <c r="A166" s="27" t="str">
        <f>IF(キューシート計算用!A166&lt;&gt;"",キューシート計算用!A166,"")</f>
        <v/>
      </c>
      <c r="B166" s="27" t="str">
        <f>IF(キューシート計算用!B166&lt;&gt;"",キューシート計算用!B166,"")</f>
        <v/>
      </c>
      <c r="C166" s="27" t="str">
        <f>IF(キューシート計算用!C166&lt;&gt;"",キューシート計算用!C166,"")</f>
        <v/>
      </c>
      <c r="D166" s="4" t="str">
        <f>IF(キューシート計算用!D166&lt;&gt;"",キューシート計算用!D166,"")</f>
        <v/>
      </c>
      <c r="E166" s="4" t="str">
        <f>IF(キューシート計算用!E166&lt;&gt;"",キューシート計算用!E166,"")</f>
        <v/>
      </c>
      <c r="F166" s="27" t="str">
        <f>IF(キューシート計算用!F166&lt;&gt;"",キューシート計算用!F166,"")</f>
        <v/>
      </c>
      <c r="G166" s="27" t="str">
        <f>IF(キューシート計算用!G166&lt;&gt;"",キューシート計算用!G166,"")</f>
        <v/>
      </c>
      <c r="H166" s="27" t="str">
        <f>IF(キューシート計算用!H166&lt;&gt;"",キューシート計算用!H166,"")</f>
        <v/>
      </c>
      <c r="I166" s="27" t="str">
        <f>IF(キューシート計算用!I166&lt;&gt;"",キューシート計算用!I166,"")</f>
        <v/>
      </c>
      <c r="J166" s="27" t="str">
        <f>IF(キューシート計算用!J166&lt;&gt;"",キューシート計算用!J166,"")</f>
        <v/>
      </c>
      <c r="K166" s="5" t="str">
        <f>IF(キューシート計算用!K166&lt;&gt;"",キューシート計算用!K166,"")</f>
        <v/>
      </c>
      <c r="L166" s="25" t="str">
        <f>IF(キューシート計算用!L166&lt;&gt;"",キューシート計算用!L166,"")</f>
        <v/>
      </c>
      <c r="M166" s="6" t="str">
        <f>IF(キューシート計算用!M166&lt;&gt;"",キューシート計算用!M166,"")</f>
        <v/>
      </c>
      <c r="N166" s="6" t="str">
        <f>IF(キューシート計算用!N166&lt;&gt;"",キューシート計算用!N166,"")</f>
        <v/>
      </c>
    </row>
    <row r="167" spans="1:14" x14ac:dyDescent="0.15">
      <c r="A167" s="27" t="str">
        <f>IF(キューシート計算用!A167&lt;&gt;"",キューシート計算用!A167,"")</f>
        <v/>
      </c>
      <c r="B167" s="27" t="str">
        <f>IF(キューシート計算用!B167&lt;&gt;"",キューシート計算用!B167,"")</f>
        <v/>
      </c>
      <c r="C167" s="27" t="str">
        <f>IF(キューシート計算用!C167&lt;&gt;"",キューシート計算用!C167,"")</f>
        <v/>
      </c>
      <c r="D167" s="4" t="str">
        <f>IF(キューシート計算用!D167&lt;&gt;"",キューシート計算用!D167,"")</f>
        <v/>
      </c>
      <c r="E167" s="4" t="str">
        <f>IF(キューシート計算用!E167&lt;&gt;"",キューシート計算用!E167,"")</f>
        <v/>
      </c>
      <c r="F167" s="27" t="str">
        <f>IF(キューシート計算用!F167&lt;&gt;"",キューシート計算用!F167,"")</f>
        <v/>
      </c>
      <c r="G167" s="27" t="str">
        <f>IF(キューシート計算用!G167&lt;&gt;"",キューシート計算用!G167,"")</f>
        <v/>
      </c>
      <c r="H167" s="27" t="str">
        <f>IF(キューシート計算用!H167&lt;&gt;"",キューシート計算用!H167,"")</f>
        <v/>
      </c>
      <c r="I167" s="27" t="str">
        <f>IF(キューシート計算用!I167&lt;&gt;"",キューシート計算用!I167,"")</f>
        <v/>
      </c>
      <c r="J167" s="27" t="str">
        <f>IF(キューシート計算用!J167&lt;&gt;"",キューシート計算用!J167,"")</f>
        <v/>
      </c>
      <c r="K167" s="5" t="str">
        <f>IF(キューシート計算用!K167&lt;&gt;"",キューシート計算用!K167,"")</f>
        <v/>
      </c>
      <c r="L167" s="25" t="str">
        <f>IF(キューシート計算用!L167&lt;&gt;"",キューシート計算用!L167,"")</f>
        <v/>
      </c>
      <c r="M167" s="6" t="str">
        <f>IF(キューシート計算用!M167&lt;&gt;"",キューシート計算用!M167,"")</f>
        <v/>
      </c>
      <c r="N167" s="6" t="str">
        <f>IF(キューシート計算用!N167&lt;&gt;"",キューシート計算用!N167,"")</f>
        <v/>
      </c>
    </row>
    <row r="168" spans="1:14" x14ac:dyDescent="0.15">
      <c r="A168" s="27" t="str">
        <f>IF(キューシート計算用!A168&lt;&gt;"",キューシート計算用!A168,"")</f>
        <v/>
      </c>
      <c r="B168" s="27" t="str">
        <f>IF(キューシート計算用!B168&lt;&gt;"",キューシート計算用!B168,"")</f>
        <v/>
      </c>
      <c r="C168" s="27" t="str">
        <f>IF(キューシート計算用!C168&lt;&gt;"",キューシート計算用!C168,"")</f>
        <v/>
      </c>
      <c r="D168" s="4" t="str">
        <f>IF(キューシート計算用!D168&lt;&gt;"",キューシート計算用!D168,"")</f>
        <v/>
      </c>
      <c r="E168" s="4" t="str">
        <f>IF(キューシート計算用!E168&lt;&gt;"",キューシート計算用!E168,"")</f>
        <v/>
      </c>
      <c r="F168" s="27" t="str">
        <f>IF(キューシート計算用!F168&lt;&gt;"",キューシート計算用!F168,"")</f>
        <v/>
      </c>
      <c r="G168" s="27" t="str">
        <f>IF(キューシート計算用!G168&lt;&gt;"",キューシート計算用!G168,"")</f>
        <v/>
      </c>
      <c r="H168" s="27" t="str">
        <f>IF(キューシート計算用!H168&lt;&gt;"",キューシート計算用!H168,"")</f>
        <v/>
      </c>
      <c r="I168" s="27" t="str">
        <f>IF(キューシート計算用!I168&lt;&gt;"",キューシート計算用!I168,"")</f>
        <v/>
      </c>
      <c r="J168" s="27" t="str">
        <f>IF(キューシート計算用!J168&lt;&gt;"",キューシート計算用!J168,"")</f>
        <v/>
      </c>
      <c r="K168" s="5" t="str">
        <f>IF(キューシート計算用!K168&lt;&gt;"",キューシート計算用!K168,"")</f>
        <v/>
      </c>
      <c r="L168" s="25" t="str">
        <f>IF(キューシート計算用!L168&lt;&gt;"",キューシート計算用!L168,"")</f>
        <v/>
      </c>
      <c r="M168" s="6" t="str">
        <f>IF(キューシート計算用!M168&lt;&gt;"",キューシート計算用!M168,"")</f>
        <v/>
      </c>
      <c r="N168" s="6" t="str">
        <f>IF(キューシート計算用!N168&lt;&gt;"",キューシート計算用!N168,"")</f>
        <v/>
      </c>
    </row>
    <row r="169" spans="1:14" x14ac:dyDescent="0.15">
      <c r="A169" s="27" t="str">
        <f>IF(キューシート計算用!A169&lt;&gt;"",キューシート計算用!A169,"")</f>
        <v/>
      </c>
      <c r="B169" s="27" t="str">
        <f>IF(キューシート計算用!B169&lt;&gt;"",キューシート計算用!B169,"")</f>
        <v/>
      </c>
      <c r="C169" s="27" t="str">
        <f>IF(キューシート計算用!C169&lt;&gt;"",キューシート計算用!C169,"")</f>
        <v/>
      </c>
      <c r="D169" s="4" t="str">
        <f>IF(キューシート計算用!D169&lt;&gt;"",キューシート計算用!D169,"")</f>
        <v/>
      </c>
      <c r="E169" s="4" t="str">
        <f>IF(キューシート計算用!E169&lt;&gt;"",キューシート計算用!E169,"")</f>
        <v/>
      </c>
      <c r="F169" s="27" t="str">
        <f>IF(キューシート計算用!F169&lt;&gt;"",キューシート計算用!F169,"")</f>
        <v/>
      </c>
      <c r="G169" s="27" t="str">
        <f>IF(キューシート計算用!G169&lt;&gt;"",キューシート計算用!G169,"")</f>
        <v/>
      </c>
      <c r="H169" s="27" t="str">
        <f>IF(キューシート計算用!H169&lt;&gt;"",キューシート計算用!H169,"")</f>
        <v/>
      </c>
      <c r="I169" s="27" t="str">
        <f>IF(キューシート計算用!I169&lt;&gt;"",キューシート計算用!I169,"")</f>
        <v/>
      </c>
      <c r="J169" s="27" t="str">
        <f>IF(キューシート計算用!J169&lt;&gt;"",キューシート計算用!J169,"")</f>
        <v/>
      </c>
      <c r="K169" s="5" t="str">
        <f>IF(キューシート計算用!K169&lt;&gt;"",キューシート計算用!K169,"")</f>
        <v/>
      </c>
      <c r="L169" s="25" t="str">
        <f>IF(キューシート計算用!L169&lt;&gt;"",キューシート計算用!L169,"")</f>
        <v/>
      </c>
      <c r="M169" s="6" t="str">
        <f>IF(キューシート計算用!M169&lt;&gt;"",キューシート計算用!M169,"")</f>
        <v/>
      </c>
      <c r="N169" s="6" t="str">
        <f>IF(キューシート計算用!N169&lt;&gt;"",キューシート計算用!N169,"")</f>
        <v/>
      </c>
    </row>
    <row r="170" spans="1:14" x14ac:dyDescent="0.15">
      <c r="A170" s="27" t="str">
        <f>IF(キューシート計算用!A170&lt;&gt;"",キューシート計算用!A170,"")</f>
        <v/>
      </c>
      <c r="B170" s="27" t="str">
        <f>IF(キューシート計算用!B170&lt;&gt;"",キューシート計算用!B170,"")</f>
        <v/>
      </c>
      <c r="C170" s="27" t="str">
        <f>IF(キューシート計算用!C170&lt;&gt;"",キューシート計算用!C170,"")</f>
        <v/>
      </c>
      <c r="D170" s="4" t="str">
        <f>IF(キューシート計算用!D170&lt;&gt;"",キューシート計算用!D170,"")</f>
        <v/>
      </c>
      <c r="E170" s="4" t="str">
        <f>IF(キューシート計算用!E170&lt;&gt;"",キューシート計算用!E170,"")</f>
        <v/>
      </c>
      <c r="F170" s="27" t="str">
        <f>IF(キューシート計算用!F170&lt;&gt;"",キューシート計算用!F170,"")</f>
        <v/>
      </c>
      <c r="G170" s="27" t="str">
        <f>IF(キューシート計算用!G170&lt;&gt;"",キューシート計算用!G170,"")</f>
        <v/>
      </c>
      <c r="H170" s="27" t="str">
        <f>IF(キューシート計算用!H170&lt;&gt;"",キューシート計算用!H170,"")</f>
        <v/>
      </c>
      <c r="I170" s="27" t="str">
        <f>IF(キューシート計算用!I170&lt;&gt;"",キューシート計算用!I170,"")</f>
        <v/>
      </c>
      <c r="J170" s="27" t="str">
        <f>IF(キューシート計算用!J170&lt;&gt;"",キューシート計算用!J170,"")</f>
        <v/>
      </c>
      <c r="K170" s="5" t="str">
        <f>IF(キューシート計算用!K170&lt;&gt;"",キューシート計算用!K170,"")</f>
        <v/>
      </c>
      <c r="L170" s="25" t="str">
        <f>IF(キューシート計算用!L170&lt;&gt;"",キューシート計算用!L170,"")</f>
        <v/>
      </c>
      <c r="M170" s="6" t="str">
        <f>IF(キューシート計算用!M170&lt;&gt;"",キューシート計算用!M170,"")</f>
        <v/>
      </c>
      <c r="N170" s="6" t="str">
        <f>IF(キューシート計算用!N170&lt;&gt;"",キューシート計算用!N170,"")</f>
        <v/>
      </c>
    </row>
    <row r="171" spans="1:14" x14ac:dyDescent="0.15">
      <c r="A171" s="27" t="str">
        <f>IF(キューシート計算用!A171&lt;&gt;"",キューシート計算用!A171,"")</f>
        <v/>
      </c>
      <c r="B171" s="27" t="str">
        <f>IF(キューシート計算用!B171&lt;&gt;"",キューシート計算用!B171,"")</f>
        <v/>
      </c>
      <c r="C171" s="27" t="str">
        <f>IF(キューシート計算用!C171&lt;&gt;"",キューシート計算用!C171,"")</f>
        <v/>
      </c>
      <c r="D171" s="4" t="str">
        <f>IF(キューシート計算用!D171&lt;&gt;"",キューシート計算用!D171,"")</f>
        <v/>
      </c>
      <c r="E171" s="4" t="str">
        <f>IF(キューシート計算用!E171&lt;&gt;"",キューシート計算用!E171,"")</f>
        <v/>
      </c>
      <c r="F171" s="27" t="str">
        <f>IF(キューシート計算用!F171&lt;&gt;"",キューシート計算用!F171,"")</f>
        <v/>
      </c>
      <c r="G171" s="27" t="str">
        <f>IF(キューシート計算用!G171&lt;&gt;"",キューシート計算用!G171,"")</f>
        <v/>
      </c>
      <c r="H171" s="27" t="str">
        <f>IF(キューシート計算用!H171&lt;&gt;"",キューシート計算用!H171,"")</f>
        <v/>
      </c>
      <c r="I171" s="27" t="str">
        <f>IF(キューシート計算用!I171&lt;&gt;"",キューシート計算用!I171,"")</f>
        <v/>
      </c>
      <c r="J171" s="27" t="str">
        <f>IF(キューシート計算用!J171&lt;&gt;"",キューシート計算用!J171,"")</f>
        <v/>
      </c>
      <c r="K171" s="5" t="str">
        <f>IF(キューシート計算用!K171&lt;&gt;"",キューシート計算用!K171,"")</f>
        <v/>
      </c>
      <c r="L171" s="25" t="str">
        <f>IF(キューシート計算用!L171&lt;&gt;"",キューシート計算用!L171,"")</f>
        <v/>
      </c>
      <c r="M171" s="6" t="str">
        <f>IF(キューシート計算用!M171&lt;&gt;"",キューシート計算用!M171,"")</f>
        <v/>
      </c>
      <c r="N171" s="6" t="str">
        <f>IF(キューシート計算用!N171&lt;&gt;"",キューシート計算用!N171,"")</f>
        <v/>
      </c>
    </row>
    <row r="172" spans="1:14" x14ac:dyDescent="0.15">
      <c r="A172" s="27" t="str">
        <f>IF(キューシート計算用!A172&lt;&gt;"",キューシート計算用!A172,"")</f>
        <v/>
      </c>
      <c r="B172" s="27" t="str">
        <f>IF(キューシート計算用!B172&lt;&gt;"",キューシート計算用!B172,"")</f>
        <v/>
      </c>
      <c r="C172" s="27" t="str">
        <f>IF(キューシート計算用!C172&lt;&gt;"",キューシート計算用!C172,"")</f>
        <v/>
      </c>
      <c r="D172" s="4" t="str">
        <f>IF(キューシート計算用!D172&lt;&gt;"",キューシート計算用!D172,"")</f>
        <v/>
      </c>
      <c r="E172" s="4" t="str">
        <f>IF(キューシート計算用!E172&lt;&gt;"",キューシート計算用!E172,"")</f>
        <v/>
      </c>
      <c r="F172" s="27" t="str">
        <f>IF(キューシート計算用!F172&lt;&gt;"",キューシート計算用!F172,"")</f>
        <v/>
      </c>
      <c r="G172" s="27" t="str">
        <f>IF(キューシート計算用!G172&lt;&gt;"",キューシート計算用!G172,"")</f>
        <v/>
      </c>
      <c r="H172" s="27" t="str">
        <f>IF(キューシート計算用!H172&lt;&gt;"",キューシート計算用!H172,"")</f>
        <v/>
      </c>
      <c r="I172" s="27" t="str">
        <f>IF(キューシート計算用!I172&lt;&gt;"",キューシート計算用!I172,"")</f>
        <v/>
      </c>
      <c r="J172" s="27" t="str">
        <f>IF(キューシート計算用!J172&lt;&gt;"",キューシート計算用!J172,"")</f>
        <v/>
      </c>
      <c r="K172" s="5" t="str">
        <f>IF(キューシート計算用!K172&lt;&gt;"",キューシート計算用!K172,"")</f>
        <v/>
      </c>
      <c r="L172" s="25" t="str">
        <f>IF(キューシート計算用!L172&lt;&gt;"",キューシート計算用!L172,"")</f>
        <v/>
      </c>
      <c r="M172" s="6" t="str">
        <f>IF(キューシート計算用!M172&lt;&gt;"",キューシート計算用!M172,"")</f>
        <v/>
      </c>
      <c r="N172" s="6" t="str">
        <f>IF(キューシート計算用!N172&lt;&gt;"",キューシート計算用!N172,"")</f>
        <v/>
      </c>
    </row>
    <row r="173" spans="1:14" x14ac:dyDescent="0.15">
      <c r="A173" s="27" t="str">
        <f>IF(キューシート計算用!A173&lt;&gt;"",キューシート計算用!A173,"")</f>
        <v/>
      </c>
      <c r="B173" s="27" t="str">
        <f>IF(キューシート計算用!B173&lt;&gt;"",キューシート計算用!B173,"")</f>
        <v/>
      </c>
      <c r="C173" s="27" t="str">
        <f>IF(キューシート計算用!C173&lt;&gt;"",キューシート計算用!C173,"")</f>
        <v/>
      </c>
      <c r="D173" s="4" t="str">
        <f>IF(キューシート計算用!D173&lt;&gt;"",キューシート計算用!D173,"")</f>
        <v/>
      </c>
      <c r="E173" s="4" t="str">
        <f>IF(キューシート計算用!E173&lt;&gt;"",キューシート計算用!E173,"")</f>
        <v/>
      </c>
      <c r="F173" s="27" t="str">
        <f>IF(キューシート計算用!F173&lt;&gt;"",キューシート計算用!F173,"")</f>
        <v/>
      </c>
      <c r="G173" s="27" t="str">
        <f>IF(キューシート計算用!G173&lt;&gt;"",キューシート計算用!G173,"")</f>
        <v/>
      </c>
      <c r="H173" s="27" t="str">
        <f>IF(キューシート計算用!H173&lt;&gt;"",キューシート計算用!H173,"")</f>
        <v/>
      </c>
      <c r="I173" s="27" t="str">
        <f>IF(キューシート計算用!I173&lt;&gt;"",キューシート計算用!I173,"")</f>
        <v/>
      </c>
      <c r="J173" s="27" t="str">
        <f>IF(キューシート計算用!J173&lt;&gt;"",キューシート計算用!J173,"")</f>
        <v/>
      </c>
      <c r="K173" s="5" t="str">
        <f>IF(キューシート計算用!K173&lt;&gt;"",キューシート計算用!K173,"")</f>
        <v/>
      </c>
      <c r="L173" s="25" t="str">
        <f>IF(キューシート計算用!L173&lt;&gt;"",キューシート計算用!L173,"")</f>
        <v/>
      </c>
      <c r="M173" s="6" t="str">
        <f>IF(キューシート計算用!M173&lt;&gt;"",キューシート計算用!M173,"")</f>
        <v/>
      </c>
      <c r="N173" s="6" t="str">
        <f>IF(キューシート計算用!N173&lt;&gt;"",キューシート計算用!N173,"")</f>
        <v/>
      </c>
    </row>
    <row r="174" spans="1:14" x14ac:dyDescent="0.15">
      <c r="A174" s="27" t="str">
        <f>IF(キューシート計算用!A174&lt;&gt;"",キューシート計算用!A174,"")</f>
        <v/>
      </c>
      <c r="B174" s="27" t="str">
        <f>IF(キューシート計算用!B174&lt;&gt;"",キューシート計算用!B174,"")</f>
        <v/>
      </c>
      <c r="C174" s="27" t="str">
        <f>IF(キューシート計算用!C174&lt;&gt;"",キューシート計算用!C174,"")</f>
        <v/>
      </c>
      <c r="D174" s="4" t="str">
        <f>IF(キューシート計算用!D174&lt;&gt;"",キューシート計算用!D174,"")</f>
        <v/>
      </c>
      <c r="E174" s="4" t="str">
        <f>IF(キューシート計算用!E174&lt;&gt;"",キューシート計算用!E174,"")</f>
        <v/>
      </c>
      <c r="F174" s="27" t="str">
        <f>IF(キューシート計算用!F174&lt;&gt;"",キューシート計算用!F174,"")</f>
        <v/>
      </c>
      <c r="G174" s="27" t="str">
        <f>IF(キューシート計算用!G174&lt;&gt;"",キューシート計算用!G174,"")</f>
        <v/>
      </c>
      <c r="H174" s="27" t="str">
        <f>IF(キューシート計算用!H174&lt;&gt;"",キューシート計算用!H174,"")</f>
        <v/>
      </c>
      <c r="I174" s="27" t="str">
        <f>IF(キューシート計算用!I174&lt;&gt;"",キューシート計算用!I174,"")</f>
        <v/>
      </c>
      <c r="J174" s="27" t="str">
        <f>IF(キューシート計算用!J174&lt;&gt;"",キューシート計算用!J174,"")</f>
        <v/>
      </c>
      <c r="K174" s="5" t="str">
        <f>IF(キューシート計算用!K174&lt;&gt;"",キューシート計算用!K174,"")</f>
        <v/>
      </c>
      <c r="L174" s="25" t="str">
        <f>IF(キューシート計算用!L174&lt;&gt;"",キューシート計算用!L174,"")</f>
        <v/>
      </c>
      <c r="M174" s="6" t="str">
        <f>IF(キューシート計算用!M174&lt;&gt;"",キューシート計算用!M174,"")</f>
        <v/>
      </c>
      <c r="N174" s="6" t="str">
        <f>IF(キューシート計算用!N174&lt;&gt;"",キューシート計算用!N174,"")</f>
        <v/>
      </c>
    </row>
    <row r="175" spans="1:14" x14ac:dyDescent="0.15">
      <c r="A175" s="27" t="str">
        <f>IF(キューシート計算用!A175&lt;&gt;"",キューシート計算用!A175,"")</f>
        <v/>
      </c>
      <c r="B175" s="27" t="str">
        <f>IF(キューシート計算用!B175&lt;&gt;"",キューシート計算用!B175,"")</f>
        <v/>
      </c>
      <c r="C175" s="27" t="str">
        <f>IF(キューシート計算用!C175&lt;&gt;"",キューシート計算用!C175,"")</f>
        <v/>
      </c>
      <c r="D175" s="4" t="str">
        <f>IF(キューシート計算用!D175&lt;&gt;"",キューシート計算用!D175,"")</f>
        <v/>
      </c>
      <c r="E175" s="4" t="str">
        <f>IF(キューシート計算用!E175&lt;&gt;"",キューシート計算用!E175,"")</f>
        <v/>
      </c>
      <c r="F175" s="27" t="str">
        <f>IF(キューシート計算用!F175&lt;&gt;"",キューシート計算用!F175,"")</f>
        <v/>
      </c>
      <c r="G175" s="27" t="str">
        <f>IF(キューシート計算用!G175&lt;&gt;"",キューシート計算用!G175,"")</f>
        <v/>
      </c>
      <c r="H175" s="27" t="str">
        <f>IF(キューシート計算用!H175&lt;&gt;"",キューシート計算用!H175,"")</f>
        <v/>
      </c>
      <c r="I175" s="27" t="str">
        <f>IF(キューシート計算用!I175&lt;&gt;"",キューシート計算用!I175,"")</f>
        <v/>
      </c>
      <c r="J175" s="27" t="str">
        <f>IF(キューシート計算用!J175&lt;&gt;"",キューシート計算用!J175,"")</f>
        <v/>
      </c>
      <c r="K175" s="5" t="str">
        <f>IF(キューシート計算用!K175&lt;&gt;"",キューシート計算用!K175,"")</f>
        <v/>
      </c>
      <c r="L175" s="25" t="str">
        <f>IF(キューシート計算用!L175&lt;&gt;"",キューシート計算用!L175,"")</f>
        <v/>
      </c>
      <c r="M175" s="6" t="str">
        <f>IF(キューシート計算用!M175&lt;&gt;"",キューシート計算用!M175,"")</f>
        <v/>
      </c>
      <c r="N175" s="6" t="str">
        <f>IF(キューシート計算用!N175&lt;&gt;"",キューシート計算用!N175,"")</f>
        <v/>
      </c>
    </row>
    <row r="176" spans="1:14" x14ac:dyDescent="0.15">
      <c r="A176" s="27" t="str">
        <f>IF(キューシート計算用!A176&lt;&gt;"",キューシート計算用!A176,"")</f>
        <v/>
      </c>
      <c r="B176" s="27" t="str">
        <f>IF(キューシート計算用!B176&lt;&gt;"",キューシート計算用!B176,"")</f>
        <v/>
      </c>
      <c r="C176" s="27" t="str">
        <f>IF(キューシート計算用!C176&lt;&gt;"",キューシート計算用!C176,"")</f>
        <v/>
      </c>
      <c r="D176" s="4" t="str">
        <f>IF(キューシート計算用!D176&lt;&gt;"",キューシート計算用!D176,"")</f>
        <v/>
      </c>
      <c r="E176" s="4" t="str">
        <f>IF(キューシート計算用!E176&lt;&gt;"",キューシート計算用!E176,"")</f>
        <v/>
      </c>
      <c r="F176" s="27" t="str">
        <f>IF(キューシート計算用!F176&lt;&gt;"",キューシート計算用!F176,"")</f>
        <v/>
      </c>
      <c r="G176" s="27" t="str">
        <f>IF(キューシート計算用!G176&lt;&gt;"",キューシート計算用!G176,"")</f>
        <v/>
      </c>
      <c r="H176" s="27" t="str">
        <f>IF(キューシート計算用!H176&lt;&gt;"",キューシート計算用!H176,"")</f>
        <v/>
      </c>
      <c r="I176" s="27" t="str">
        <f>IF(キューシート計算用!I176&lt;&gt;"",キューシート計算用!I176,"")</f>
        <v/>
      </c>
      <c r="J176" s="27" t="str">
        <f>IF(キューシート計算用!J176&lt;&gt;"",キューシート計算用!J176,"")</f>
        <v/>
      </c>
      <c r="K176" s="5" t="str">
        <f>IF(キューシート計算用!K176&lt;&gt;"",キューシート計算用!K176,"")</f>
        <v/>
      </c>
      <c r="L176" s="25" t="str">
        <f>IF(キューシート計算用!L176&lt;&gt;"",キューシート計算用!L176,"")</f>
        <v/>
      </c>
      <c r="M176" s="6" t="str">
        <f>IF(キューシート計算用!M176&lt;&gt;"",キューシート計算用!M176,"")</f>
        <v/>
      </c>
      <c r="N176" s="6" t="str">
        <f>IF(キューシート計算用!N176&lt;&gt;"",キューシート計算用!N176,"")</f>
        <v/>
      </c>
    </row>
    <row r="177" spans="1:14" x14ac:dyDescent="0.15">
      <c r="A177" s="27" t="str">
        <f>IF(キューシート計算用!A177&lt;&gt;"",キューシート計算用!A177,"")</f>
        <v/>
      </c>
      <c r="B177" s="27" t="str">
        <f>IF(キューシート計算用!B177&lt;&gt;"",キューシート計算用!B177,"")</f>
        <v/>
      </c>
      <c r="C177" s="27" t="str">
        <f>IF(キューシート計算用!C177&lt;&gt;"",キューシート計算用!C177,"")</f>
        <v/>
      </c>
      <c r="D177" s="4" t="str">
        <f>IF(キューシート計算用!D177&lt;&gt;"",キューシート計算用!D177,"")</f>
        <v/>
      </c>
      <c r="E177" s="4" t="str">
        <f>IF(キューシート計算用!E177&lt;&gt;"",キューシート計算用!E177,"")</f>
        <v/>
      </c>
      <c r="F177" s="27" t="str">
        <f>IF(キューシート計算用!F177&lt;&gt;"",キューシート計算用!F177,"")</f>
        <v/>
      </c>
      <c r="G177" s="27" t="str">
        <f>IF(キューシート計算用!G177&lt;&gt;"",キューシート計算用!G177,"")</f>
        <v/>
      </c>
      <c r="H177" s="27" t="str">
        <f>IF(キューシート計算用!H177&lt;&gt;"",キューシート計算用!H177,"")</f>
        <v/>
      </c>
      <c r="I177" s="27" t="str">
        <f>IF(キューシート計算用!I177&lt;&gt;"",キューシート計算用!I177,"")</f>
        <v/>
      </c>
      <c r="J177" s="27" t="str">
        <f>IF(キューシート計算用!J177&lt;&gt;"",キューシート計算用!J177,"")</f>
        <v/>
      </c>
      <c r="K177" s="5" t="str">
        <f>IF(キューシート計算用!K177&lt;&gt;"",キューシート計算用!K177,"")</f>
        <v/>
      </c>
      <c r="L177" s="25" t="str">
        <f>IF(キューシート計算用!L177&lt;&gt;"",キューシート計算用!L177,"")</f>
        <v/>
      </c>
      <c r="M177" s="6" t="str">
        <f>IF(キューシート計算用!M177&lt;&gt;"",キューシート計算用!M177,"")</f>
        <v/>
      </c>
      <c r="N177" s="6" t="str">
        <f>IF(キューシート計算用!N177&lt;&gt;"",キューシート計算用!N177,"")</f>
        <v/>
      </c>
    </row>
    <row r="178" spans="1:14" x14ac:dyDescent="0.15">
      <c r="A178" s="27" t="str">
        <f>IF(キューシート計算用!A178&lt;&gt;"",キューシート計算用!A178,"")</f>
        <v/>
      </c>
      <c r="B178" s="27" t="str">
        <f>IF(キューシート計算用!B178&lt;&gt;"",キューシート計算用!B178,"")</f>
        <v/>
      </c>
      <c r="C178" s="27" t="str">
        <f>IF(キューシート計算用!C178&lt;&gt;"",キューシート計算用!C178,"")</f>
        <v/>
      </c>
      <c r="D178" s="4" t="str">
        <f>IF(キューシート計算用!D178&lt;&gt;"",キューシート計算用!D178,"")</f>
        <v/>
      </c>
      <c r="E178" s="4" t="str">
        <f>IF(キューシート計算用!E178&lt;&gt;"",キューシート計算用!E178,"")</f>
        <v/>
      </c>
      <c r="F178" s="27" t="str">
        <f>IF(キューシート計算用!F178&lt;&gt;"",キューシート計算用!F178,"")</f>
        <v/>
      </c>
      <c r="G178" s="27" t="str">
        <f>IF(キューシート計算用!G178&lt;&gt;"",キューシート計算用!G178,"")</f>
        <v/>
      </c>
      <c r="H178" s="27" t="str">
        <f>IF(キューシート計算用!H178&lt;&gt;"",キューシート計算用!H178,"")</f>
        <v/>
      </c>
      <c r="I178" s="27" t="str">
        <f>IF(キューシート計算用!I178&lt;&gt;"",キューシート計算用!I178,"")</f>
        <v/>
      </c>
      <c r="J178" s="27" t="str">
        <f>IF(キューシート計算用!J178&lt;&gt;"",キューシート計算用!J178,"")</f>
        <v/>
      </c>
      <c r="K178" s="5" t="str">
        <f>IF(キューシート計算用!K178&lt;&gt;"",キューシート計算用!K178,"")</f>
        <v/>
      </c>
      <c r="L178" s="25" t="str">
        <f>IF(キューシート計算用!L178&lt;&gt;"",キューシート計算用!L178,"")</f>
        <v/>
      </c>
      <c r="M178" s="6" t="str">
        <f>IF(キューシート計算用!M178&lt;&gt;"",キューシート計算用!M178,"")</f>
        <v/>
      </c>
      <c r="N178" s="6" t="str">
        <f>IF(キューシート計算用!N178&lt;&gt;"",キューシート計算用!N178,"")</f>
        <v/>
      </c>
    </row>
    <row r="179" spans="1:14" x14ac:dyDescent="0.15">
      <c r="A179" s="27" t="str">
        <f>IF(キューシート計算用!A179&lt;&gt;"",キューシート計算用!A179,"")</f>
        <v/>
      </c>
      <c r="B179" s="27" t="str">
        <f>IF(キューシート計算用!B179&lt;&gt;"",キューシート計算用!B179,"")</f>
        <v/>
      </c>
      <c r="C179" s="27" t="str">
        <f>IF(キューシート計算用!C179&lt;&gt;"",キューシート計算用!C179,"")</f>
        <v/>
      </c>
      <c r="D179" s="4" t="str">
        <f>IF(キューシート計算用!D179&lt;&gt;"",キューシート計算用!D179,"")</f>
        <v/>
      </c>
      <c r="E179" s="4" t="str">
        <f>IF(キューシート計算用!E179&lt;&gt;"",キューシート計算用!E179,"")</f>
        <v/>
      </c>
      <c r="F179" s="27" t="str">
        <f>IF(キューシート計算用!F179&lt;&gt;"",キューシート計算用!F179,"")</f>
        <v/>
      </c>
      <c r="G179" s="27" t="str">
        <f>IF(キューシート計算用!G179&lt;&gt;"",キューシート計算用!G179,"")</f>
        <v/>
      </c>
      <c r="H179" s="27" t="str">
        <f>IF(キューシート計算用!H179&lt;&gt;"",キューシート計算用!H179,"")</f>
        <v/>
      </c>
      <c r="I179" s="27" t="str">
        <f>IF(キューシート計算用!I179&lt;&gt;"",キューシート計算用!I179,"")</f>
        <v/>
      </c>
      <c r="J179" s="27" t="str">
        <f>IF(キューシート計算用!J179&lt;&gt;"",キューシート計算用!J179,"")</f>
        <v/>
      </c>
      <c r="K179" s="5" t="str">
        <f>IF(キューシート計算用!K179&lt;&gt;"",キューシート計算用!K179,"")</f>
        <v/>
      </c>
      <c r="L179" s="25" t="str">
        <f>IF(キューシート計算用!L179&lt;&gt;"",キューシート計算用!L179,"")</f>
        <v/>
      </c>
      <c r="M179" s="6" t="str">
        <f>IF(キューシート計算用!M179&lt;&gt;"",キューシート計算用!M179,"")</f>
        <v/>
      </c>
      <c r="N179" s="6" t="str">
        <f>IF(キューシート計算用!N179&lt;&gt;"",キューシート計算用!N179,"")</f>
        <v/>
      </c>
    </row>
    <row r="180" spans="1:14" x14ac:dyDescent="0.15">
      <c r="A180" s="27" t="str">
        <f>IF(キューシート計算用!A180&lt;&gt;"",キューシート計算用!A180,"")</f>
        <v/>
      </c>
      <c r="B180" s="27" t="str">
        <f>IF(キューシート計算用!B180&lt;&gt;"",キューシート計算用!B180,"")</f>
        <v/>
      </c>
      <c r="C180" s="27" t="str">
        <f>IF(キューシート計算用!C180&lt;&gt;"",キューシート計算用!C180,"")</f>
        <v/>
      </c>
      <c r="D180" s="4" t="str">
        <f>IF(キューシート計算用!D180&lt;&gt;"",キューシート計算用!D180,"")</f>
        <v/>
      </c>
      <c r="E180" s="4" t="str">
        <f>IF(キューシート計算用!E180&lt;&gt;"",キューシート計算用!E180,"")</f>
        <v/>
      </c>
      <c r="F180" s="27" t="str">
        <f>IF(キューシート計算用!F180&lt;&gt;"",キューシート計算用!F180,"")</f>
        <v/>
      </c>
      <c r="G180" s="27" t="str">
        <f>IF(キューシート計算用!G180&lt;&gt;"",キューシート計算用!G180,"")</f>
        <v/>
      </c>
      <c r="H180" s="27" t="str">
        <f>IF(キューシート計算用!H180&lt;&gt;"",キューシート計算用!H180,"")</f>
        <v/>
      </c>
      <c r="I180" s="27" t="str">
        <f>IF(キューシート計算用!I180&lt;&gt;"",キューシート計算用!I180,"")</f>
        <v/>
      </c>
      <c r="J180" s="27" t="str">
        <f>IF(キューシート計算用!J180&lt;&gt;"",キューシート計算用!J180,"")</f>
        <v/>
      </c>
      <c r="K180" s="5" t="str">
        <f>IF(キューシート計算用!K180&lt;&gt;"",キューシート計算用!K180,"")</f>
        <v/>
      </c>
      <c r="L180" s="25" t="str">
        <f>IF(キューシート計算用!L180&lt;&gt;"",キューシート計算用!L180,"")</f>
        <v/>
      </c>
      <c r="M180" s="6" t="str">
        <f>IF(キューシート計算用!M180&lt;&gt;"",キューシート計算用!M180,"")</f>
        <v/>
      </c>
      <c r="N180" s="6" t="str">
        <f>IF(キューシート計算用!N180&lt;&gt;"",キューシート計算用!N180,"")</f>
        <v/>
      </c>
    </row>
    <row r="181" spans="1:14" x14ac:dyDescent="0.15">
      <c r="A181" s="27" t="str">
        <f>IF(キューシート計算用!A181&lt;&gt;"",キューシート計算用!A181,"")</f>
        <v/>
      </c>
      <c r="B181" s="27" t="str">
        <f>IF(キューシート計算用!B181&lt;&gt;"",キューシート計算用!B181,"")</f>
        <v/>
      </c>
      <c r="C181" s="27" t="str">
        <f>IF(キューシート計算用!C181&lt;&gt;"",キューシート計算用!C181,"")</f>
        <v/>
      </c>
      <c r="D181" s="4" t="str">
        <f>IF(キューシート計算用!D181&lt;&gt;"",キューシート計算用!D181,"")</f>
        <v/>
      </c>
      <c r="E181" s="4" t="str">
        <f>IF(キューシート計算用!E181&lt;&gt;"",キューシート計算用!E181,"")</f>
        <v/>
      </c>
      <c r="F181" s="27" t="str">
        <f>IF(キューシート計算用!F181&lt;&gt;"",キューシート計算用!F181,"")</f>
        <v/>
      </c>
      <c r="G181" s="27" t="str">
        <f>IF(キューシート計算用!G181&lt;&gt;"",キューシート計算用!G181,"")</f>
        <v/>
      </c>
      <c r="H181" s="27" t="str">
        <f>IF(キューシート計算用!H181&lt;&gt;"",キューシート計算用!H181,"")</f>
        <v/>
      </c>
      <c r="I181" s="27" t="str">
        <f>IF(キューシート計算用!I181&lt;&gt;"",キューシート計算用!I181,"")</f>
        <v/>
      </c>
      <c r="J181" s="27" t="str">
        <f>IF(キューシート計算用!J181&lt;&gt;"",キューシート計算用!J181,"")</f>
        <v/>
      </c>
      <c r="K181" s="5" t="str">
        <f>IF(キューシート計算用!K181&lt;&gt;"",キューシート計算用!K181,"")</f>
        <v/>
      </c>
      <c r="L181" s="25" t="str">
        <f>IF(キューシート計算用!L181&lt;&gt;"",キューシート計算用!L181,"")</f>
        <v/>
      </c>
      <c r="M181" s="6" t="str">
        <f>IF(キューシート計算用!M181&lt;&gt;"",キューシート計算用!M181,"")</f>
        <v/>
      </c>
      <c r="N181" s="6" t="str">
        <f>IF(キューシート計算用!N181&lt;&gt;"",キューシート計算用!N181,"")</f>
        <v/>
      </c>
    </row>
    <row r="182" spans="1:14" x14ac:dyDescent="0.15">
      <c r="A182" s="27" t="str">
        <f>IF(キューシート計算用!A182&lt;&gt;"",キューシート計算用!A182,"")</f>
        <v/>
      </c>
      <c r="B182" s="27" t="str">
        <f>IF(キューシート計算用!B182&lt;&gt;"",キューシート計算用!B182,"")</f>
        <v/>
      </c>
      <c r="C182" s="27" t="str">
        <f>IF(キューシート計算用!C182&lt;&gt;"",キューシート計算用!C182,"")</f>
        <v/>
      </c>
      <c r="D182" s="4" t="str">
        <f>IF(キューシート計算用!D182&lt;&gt;"",キューシート計算用!D182,"")</f>
        <v/>
      </c>
      <c r="E182" s="4" t="str">
        <f>IF(キューシート計算用!E182&lt;&gt;"",キューシート計算用!E182,"")</f>
        <v/>
      </c>
      <c r="F182" s="27" t="str">
        <f>IF(キューシート計算用!F182&lt;&gt;"",キューシート計算用!F182,"")</f>
        <v/>
      </c>
      <c r="G182" s="27" t="str">
        <f>IF(キューシート計算用!G182&lt;&gt;"",キューシート計算用!G182,"")</f>
        <v/>
      </c>
      <c r="H182" s="27" t="str">
        <f>IF(キューシート計算用!H182&lt;&gt;"",キューシート計算用!H182,"")</f>
        <v/>
      </c>
      <c r="I182" s="27" t="str">
        <f>IF(キューシート計算用!I182&lt;&gt;"",キューシート計算用!I182,"")</f>
        <v/>
      </c>
      <c r="J182" s="27" t="str">
        <f>IF(キューシート計算用!J182&lt;&gt;"",キューシート計算用!J182,"")</f>
        <v/>
      </c>
      <c r="K182" s="5" t="str">
        <f>IF(キューシート計算用!K182&lt;&gt;"",キューシート計算用!K182,"")</f>
        <v/>
      </c>
      <c r="L182" s="25" t="str">
        <f>IF(キューシート計算用!L182&lt;&gt;"",キューシート計算用!L182,"")</f>
        <v/>
      </c>
      <c r="M182" s="6" t="str">
        <f>IF(キューシート計算用!M182&lt;&gt;"",キューシート計算用!M182,"")</f>
        <v/>
      </c>
      <c r="N182" s="6" t="str">
        <f>IF(キューシート計算用!N182&lt;&gt;"",キューシート計算用!N182,"")</f>
        <v/>
      </c>
    </row>
    <row r="183" spans="1:14" x14ac:dyDescent="0.15">
      <c r="A183" s="27" t="str">
        <f>IF(キューシート計算用!A183&lt;&gt;"",キューシート計算用!A183,"")</f>
        <v/>
      </c>
      <c r="B183" s="27" t="str">
        <f>IF(キューシート計算用!B183&lt;&gt;"",キューシート計算用!B183,"")</f>
        <v/>
      </c>
      <c r="C183" s="27" t="str">
        <f>IF(キューシート計算用!C183&lt;&gt;"",キューシート計算用!C183,"")</f>
        <v/>
      </c>
      <c r="D183" s="4" t="str">
        <f>IF(キューシート計算用!D183&lt;&gt;"",キューシート計算用!D183,"")</f>
        <v/>
      </c>
      <c r="E183" s="4" t="str">
        <f>IF(キューシート計算用!E183&lt;&gt;"",キューシート計算用!E183,"")</f>
        <v/>
      </c>
      <c r="F183" s="27" t="str">
        <f>IF(キューシート計算用!F183&lt;&gt;"",キューシート計算用!F183,"")</f>
        <v/>
      </c>
      <c r="G183" s="27" t="str">
        <f>IF(キューシート計算用!G183&lt;&gt;"",キューシート計算用!G183,"")</f>
        <v/>
      </c>
      <c r="H183" s="27" t="str">
        <f>IF(キューシート計算用!H183&lt;&gt;"",キューシート計算用!H183,"")</f>
        <v/>
      </c>
      <c r="I183" s="27" t="str">
        <f>IF(キューシート計算用!I183&lt;&gt;"",キューシート計算用!I183,"")</f>
        <v/>
      </c>
      <c r="J183" s="27" t="str">
        <f>IF(キューシート計算用!J183&lt;&gt;"",キューシート計算用!J183,"")</f>
        <v/>
      </c>
      <c r="K183" s="5" t="str">
        <f>IF(キューシート計算用!K183&lt;&gt;"",キューシート計算用!K183,"")</f>
        <v/>
      </c>
      <c r="L183" s="25" t="str">
        <f>IF(キューシート計算用!L183&lt;&gt;"",キューシート計算用!L183,"")</f>
        <v/>
      </c>
      <c r="M183" s="6" t="str">
        <f>IF(キューシート計算用!M183&lt;&gt;"",キューシート計算用!M183,"")</f>
        <v/>
      </c>
      <c r="N183" s="6" t="str">
        <f>IF(キューシート計算用!N183&lt;&gt;"",キューシート計算用!N183,"")</f>
        <v/>
      </c>
    </row>
    <row r="184" spans="1:14" x14ac:dyDescent="0.15">
      <c r="A184" s="27" t="str">
        <f>IF(キューシート計算用!A184&lt;&gt;"",キューシート計算用!A184,"")</f>
        <v/>
      </c>
      <c r="B184" s="27" t="str">
        <f>IF(キューシート計算用!B184&lt;&gt;"",キューシート計算用!B184,"")</f>
        <v/>
      </c>
      <c r="C184" s="27" t="str">
        <f>IF(キューシート計算用!C184&lt;&gt;"",キューシート計算用!C184,"")</f>
        <v/>
      </c>
      <c r="D184" s="4" t="str">
        <f>IF(キューシート計算用!D184&lt;&gt;"",キューシート計算用!D184,"")</f>
        <v/>
      </c>
      <c r="E184" s="4" t="str">
        <f>IF(キューシート計算用!E184&lt;&gt;"",キューシート計算用!E184,"")</f>
        <v/>
      </c>
      <c r="F184" s="27" t="str">
        <f>IF(キューシート計算用!F184&lt;&gt;"",キューシート計算用!F184,"")</f>
        <v/>
      </c>
      <c r="G184" s="27" t="str">
        <f>IF(キューシート計算用!G184&lt;&gt;"",キューシート計算用!G184,"")</f>
        <v/>
      </c>
      <c r="H184" s="27" t="str">
        <f>IF(キューシート計算用!H184&lt;&gt;"",キューシート計算用!H184,"")</f>
        <v/>
      </c>
      <c r="I184" s="27" t="str">
        <f>IF(キューシート計算用!I184&lt;&gt;"",キューシート計算用!I184,"")</f>
        <v/>
      </c>
      <c r="J184" s="27" t="str">
        <f>IF(キューシート計算用!J184&lt;&gt;"",キューシート計算用!J184,"")</f>
        <v/>
      </c>
      <c r="K184" s="5" t="str">
        <f>IF(キューシート計算用!K184&lt;&gt;"",キューシート計算用!K184,"")</f>
        <v/>
      </c>
      <c r="L184" s="25" t="str">
        <f>IF(キューシート計算用!L184&lt;&gt;"",キューシート計算用!L184,"")</f>
        <v/>
      </c>
      <c r="M184" s="6" t="str">
        <f>IF(キューシート計算用!M184&lt;&gt;"",キューシート計算用!M184,"")</f>
        <v/>
      </c>
      <c r="N184" s="6" t="str">
        <f>IF(キューシート計算用!N184&lt;&gt;"",キューシート計算用!N184,"")</f>
        <v/>
      </c>
    </row>
    <row r="185" spans="1:14" x14ac:dyDescent="0.15">
      <c r="A185" s="27" t="str">
        <f>IF(キューシート計算用!A185&lt;&gt;"",キューシート計算用!A185,"")</f>
        <v/>
      </c>
      <c r="B185" s="27" t="str">
        <f>IF(キューシート計算用!B185&lt;&gt;"",キューシート計算用!B185,"")</f>
        <v/>
      </c>
      <c r="C185" s="27" t="str">
        <f>IF(キューシート計算用!C185&lt;&gt;"",キューシート計算用!C185,"")</f>
        <v/>
      </c>
      <c r="D185" s="4" t="str">
        <f>IF(キューシート計算用!D185&lt;&gt;"",キューシート計算用!D185,"")</f>
        <v/>
      </c>
      <c r="E185" s="4" t="str">
        <f>IF(キューシート計算用!E185&lt;&gt;"",キューシート計算用!E185,"")</f>
        <v/>
      </c>
      <c r="F185" s="27" t="str">
        <f>IF(キューシート計算用!F185&lt;&gt;"",キューシート計算用!F185,"")</f>
        <v/>
      </c>
      <c r="G185" s="27" t="str">
        <f>IF(キューシート計算用!G185&lt;&gt;"",キューシート計算用!G185,"")</f>
        <v/>
      </c>
      <c r="H185" s="27" t="str">
        <f>IF(キューシート計算用!H185&lt;&gt;"",キューシート計算用!H185,"")</f>
        <v/>
      </c>
      <c r="I185" s="27" t="str">
        <f>IF(キューシート計算用!I185&lt;&gt;"",キューシート計算用!I185,"")</f>
        <v/>
      </c>
      <c r="J185" s="27" t="str">
        <f>IF(キューシート計算用!J185&lt;&gt;"",キューシート計算用!J185,"")</f>
        <v/>
      </c>
      <c r="K185" s="5" t="str">
        <f>IF(キューシート計算用!K185&lt;&gt;"",キューシート計算用!K185,"")</f>
        <v/>
      </c>
      <c r="L185" s="25" t="str">
        <f>IF(キューシート計算用!L185&lt;&gt;"",キューシート計算用!L185,"")</f>
        <v/>
      </c>
      <c r="M185" s="6" t="str">
        <f>IF(キューシート計算用!M185&lt;&gt;"",キューシート計算用!M185,"")</f>
        <v/>
      </c>
      <c r="N185" s="6" t="str">
        <f>IF(キューシート計算用!N185&lt;&gt;"",キューシート計算用!N185,"")</f>
        <v/>
      </c>
    </row>
    <row r="186" spans="1:14" x14ac:dyDescent="0.15">
      <c r="A186" s="27" t="str">
        <f>IF(キューシート計算用!A186&lt;&gt;"",キューシート計算用!A186,"")</f>
        <v/>
      </c>
      <c r="B186" s="27" t="str">
        <f>IF(キューシート計算用!B186&lt;&gt;"",キューシート計算用!B186,"")</f>
        <v/>
      </c>
      <c r="C186" s="27" t="str">
        <f>IF(キューシート計算用!C186&lt;&gt;"",キューシート計算用!C186,"")</f>
        <v/>
      </c>
      <c r="D186" s="4" t="str">
        <f>IF(キューシート計算用!D186&lt;&gt;"",キューシート計算用!D186,"")</f>
        <v/>
      </c>
      <c r="E186" s="4" t="str">
        <f>IF(キューシート計算用!E186&lt;&gt;"",キューシート計算用!E186,"")</f>
        <v/>
      </c>
      <c r="F186" s="27" t="str">
        <f>IF(キューシート計算用!F186&lt;&gt;"",キューシート計算用!F186,"")</f>
        <v/>
      </c>
      <c r="G186" s="27" t="str">
        <f>IF(キューシート計算用!G186&lt;&gt;"",キューシート計算用!G186,"")</f>
        <v/>
      </c>
      <c r="H186" s="27" t="str">
        <f>IF(キューシート計算用!H186&lt;&gt;"",キューシート計算用!H186,"")</f>
        <v/>
      </c>
      <c r="I186" s="27" t="str">
        <f>IF(キューシート計算用!I186&lt;&gt;"",キューシート計算用!I186,"")</f>
        <v/>
      </c>
      <c r="J186" s="27" t="str">
        <f>IF(キューシート計算用!J186&lt;&gt;"",キューシート計算用!J186,"")</f>
        <v/>
      </c>
      <c r="K186" s="5" t="str">
        <f>IF(キューシート計算用!K186&lt;&gt;"",キューシート計算用!K186,"")</f>
        <v/>
      </c>
      <c r="L186" s="25" t="str">
        <f>IF(キューシート計算用!L186&lt;&gt;"",キューシート計算用!L186,"")</f>
        <v/>
      </c>
      <c r="M186" s="6" t="str">
        <f>IF(キューシート計算用!M186&lt;&gt;"",キューシート計算用!M186,"")</f>
        <v/>
      </c>
      <c r="N186" s="6" t="str">
        <f>IF(キューシート計算用!N186&lt;&gt;"",キューシート計算用!N186,"")</f>
        <v/>
      </c>
    </row>
    <row r="187" spans="1:14" x14ac:dyDescent="0.15">
      <c r="A187" s="27" t="str">
        <f>IF(キューシート計算用!A187&lt;&gt;"",キューシート計算用!A187,"")</f>
        <v/>
      </c>
      <c r="B187" s="27" t="str">
        <f>IF(キューシート計算用!B187&lt;&gt;"",キューシート計算用!B187,"")</f>
        <v/>
      </c>
      <c r="C187" s="27" t="str">
        <f>IF(キューシート計算用!C187&lt;&gt;"",キューシート計算用!C187,"")</f>
        <v/>
      </c>
      <c r="D187" s="4" t="str">
        <f>IF(キューシート計算用!D187&lt;&gt;"",キューシート計算用!D187,"")</f>
        <v/>
      </c>
      <c r="E187" s="4" t="str">
        <f>IF(キューシート計算用!E187&lt;&gt;"",キューシート計算用!E187,"")</f>
        <v/>
      </c>
      <c r="F187" s="27" t="str">
        <f>IF(キューシート計算用!F187&lt;&gt;"",キューシート計算用!F187,"")</f>
        <v/>
      </c>
      <c r="G187" s="27" t="str">
        <f>IF(キューシート計算用!G187&lt;&gt;"",キューシート計算用!G187,"")</f>
        <v/>
      </c>
      <c r="H187" s="27" t="str">
        <f>IF(キューシート計算用!H187&lt;&gt;"",キューシート計算用!H187,"")</f>
        <v/>
      </c>
      <c r="I187" s="27" t="str">
        <f>IF(キューシート計算用!I187&lt;&gt;"",キューシート計算用!I187,"")</f>
        <v/>
      </c>
      <c r="J187" s="27" t="str">
        <f>IF(キューシート計算用!J187&lt;&gt;"",キューシート計算用!J187,"")</f>
        <v/>
      </c>
      <c r="K187" s="5" t="str">
        <f>IF(キューシート計算用!K187&lt;&gt;"",キューシート計算用!K187,"")</f>
        <v/>
      </c>
      <c r="L187" s="25" t="str">
        <f>IF(キューシート計算用!L187&lt;&gt;"",キューシート計算用!L187,"")</f>
        <v/>
      </c>
      <c r="M187" s="6" t="str">
        <f>IF(キューシート計算用!M187&lt;&gt;"",キューシート計算用!M187,"")</f>
        <v/>
      </c>
      <c r="N187" s="6" t="str">
        <f>IF(キューシート計算用!N187&lt;&gt;"",キューシート計算用!N187,"")</f>
        <v/>
      </c>
    </row>
    <row r="188" spans="1:14" x14ac:dyDescent="0.15">
      <c r="A188" s="27" t="str">
        <f>IF(キューシート計算用!A188&lt;&gt;"",キューシート計算用!A188,"")</f>
        <v/>
      </c>
      <c r="B188" s="27" t="str">
        <f>IF(キューシート計算用!B188&lt;&gt;"",キューシート計算用!B188,"")</f>
        <v/>
      </c>
      <c r="C188" s="27" t="str">
        <f>IF(キューシート計算用!C188&lt;&gt;"",キューシート計算用!C188,"")</f>
        <v/>
      </c>
      <c r="D188" s="4" t="str">
        <f>IF(キューシート計算用!D188&lt;&gt;"",キューシート計算用!D188,"")</f>
        <v/>
      </c>
      <c r="E188" s="4" t="str">
        <f>IF(キューシート計算用!E188&lt;&gt;"",キューシート計算用!E188,"")</f>
        <v/>
      </c>
      <c r="F188" s="27" t="str">
        <f>IF(キューシート計算用!F188&lt;&gt;"",キューシート計算用!F188,"")</f>
        <v/>
      </c>
      <c r="G188" s="27" t="str">
        <f>IF(キューシート計算用!G188&lt;&gt;"",キューシート計算用!G188,"")</f>
        <v/>
      </c>
      <c r="H188" s="27" t="str">
        <f>IF(キューシート計算用!H188&lt;&gt;"",キューシート計算用!H188,"")</f>
        <v/>
      </c>
      <c r="I188" s="27" t="str">
        <f>IF(キューシート計算用!I188&lt;&gt;"",キューシート計算用!I188,"")</f>
        <v/>
      </c>
      <c r="J188" s="27" t="str">
        <f>IF(キューシート計算用!J188&lt;&gt;"",キューシート計算用!J188,"")</f>
        <v/>
      </c>
      <c r="K188" s="5" t="str">
        <f>IF(キューシート計算用!K188&lt;&gt;"",キューシート計算用!K188,"")</f>
        <v/>
      </c>
      <c r="L188" s="25" t="str">
        <f>IF(キューシート計算用!L188&lt;&gt;"",キューシート計算用!L188,"")</f>
        <v/>
      </c>
      <c r="M188" s="6" t="str">
        <f>IF(キューシート計算用!M188&lt;&gt;"",キューシート計算用!M188,"")</f>
        <v/>
      </c>
      <c r="N188" s="6" t="str">
        <f>IF(キューシート計算用!N188&lt;&gt;"",キューシート計算用!N188,"")</f>
        <v/>
      </c>
    </row>
    <row r="189" spans="1:14" x14ac:dyDescent="0.15">
      <c r="A189" s="27" t="str">
        <f>IF(キューシート計算用!A189&lt;&gt;"",キューシート計算用!A189,"")</f>
        <v/>
      </c>
      <c r="B189" s="27" t="str">
        <f>IF(キューシート計算用!B189&lt;&gt;"",キューシート計算用!B189,"")</f>
        <v/>
      </c>
      <c r="C189" s="27" t="str">
        <f>IF(キューシート計算用!C189&lt;&gt;"",キューシート計算用!C189,"")</f>
        <v/>
      </c>
      <c r="D189" s="4" t="str">
        <f>IF(キューシート計算用!D189&lt;&gt;"",キューシート計算用!D189,"")</f>
        <v/>
      </c>
      <c r="E189" s="4" t="str">
        <f>IF(キューシート計算用!E189&lt;&gt;"",キューシート計算用!E189,"")</f>
        <v/>
      </c>
      <c r="F189" s="27" t="str">
        <f>IF(キューシート計算用!F189&lt;&gt;"",キューシート計算用!F189,"")</f>
        <v/>
      </c>
      <c r="G189" s="27" t="str">
        <f>IF(キューシート計算用!G189&lt;&gt;"",キューシート計算用!G189,"")</f>
        <v/>
      </c>
      <c r="H189" s="27" t="str">
        <f>IF(キューシート計算用!H189&lt;&gt;"",キューシート計算用!H189,"")</f>
        <v/>
      </c>
      <c r="I189" s="27" t="str">
        <f>IF(キューシート計算用!I189&lt;&gt;"",キューシート計算用!I189,"")</f>
        <v/>
      </c>
      <c r="J189" s="27" t="str">
        <f>IF(キューシート計算用!J189&lt;&gt;"",キューシート計算用!J189,"")</f>
        <v/>
      </c>
      <c r="K189" s="5" t="str">
        <f>IF(キューシート計算用!K189&lt;&gt;"",キューシート計算用!K189,"")</f>
        <v/>
      </c>
      <c r="L189" s="25" t="str">
        <f>IF(キューシート計算用!L189&lt;&gt;"",キューシート計算用!L189,"")</f>
        <v/>
      </c>
      <c r="M189" s="6" t="str">
        <f>IF(キューシート計算用!M189&lt;&gt;"",キューシート計算用!M189,"")</f>
        <v/>
      </c>
      <c r="N189" s="6" t="str">
        <f>IF(キューシート計算用!N189&lt;&gt;"",キューシート計算用!N189,"")</f>
        <v/>
      </c>
    </row>
    <row r="190" spans="1:14" x14ac:dyDescent="0.15">
      <c r="A190" s="27" t="str">
        <f>IF(キューシート計算用!A190&lt;&gt;"",キューシート計算用!A190,"")</f>
        <v/>
      </c>
      <c r="B190" s="27" t="str">
        <f>IF(キューシート計算用!B190&lt;&gt;"",キューシート計算用!B190,"")</f>
        <v/>
      </c>
      <c r="C190" s="27" t="str">
        <f>IF(キューシート計算用!C190&lt;&gt;"",キューシート計算用!C190,"")</f>
        <v/>
      </c>
      <c r="D190" s="4" t="str">
        <f>IF(キューシート計算用!D190&lt;&gt;"",キューシート計算用!D190,"")</f>
        <v/>
      </c>
      <c r="E190" s="4" t="str">
        <f>IF(キューシート計算用!E190&lt;&gt;"",キューシート計算用!E190,"")</f>
        <v/>
      </c>
      <c r="F190" s="27" t="str">
        <f>IF(キューシート計算用!F190&lt;&gt;"",キューシート計算用!F190,"")</f>
        <v/>
      </c>
      <c r="G190" s="27" t="str">
        <f>IF(キューシート計算用!G190&lt;&gt;"",キューシート計算用!G190,"")</f>
        <v/>
      </c>
      <c r="H190" s="27" t="str">
        <f>IF(キューシート計算用!H190&lt;&gt;"",キューシート計算用!H190,"")</f>
        <v/>
      </c>
      <c r="I190" s="27" t="str">
        <f>IF(キューシート計算用!I190&lt;&gt;"",キューシート計算用!I190,"")</f>
        <v/>
      </c>
      <c r="J190" s="27" t="str">
        <f>IF(キューシート計算用!J190&lt;&gt;"",キューシート計算用!J190,"")</f>
        <v/>
      </c>
      <c r="K190" s="5" t="str">
        <f>IF(キューシート計算用!K190&lt;&gt;"",キューシート計算用!K190,"")</f>
        <v/>
      </c>
      <c r="L190" s="25" t="str">
        <f>IF(キューシート計算用!L190&lt;&gt;"",キューシート計算用!L190,"")</f>
        <v/>
      </c>
      <c r="M190" s="6" t="str">
        <f>IF(キューシート計算用!M190&lt;&gt;"",キューシート計算用!M190,"")</f>
        <v/>
      </c>
      <c r="N190" s="6" t="str">
        <f>IF(キューシート計算用!N190&lt;&gt;"",キューシート計算用!N190,"")</f>
        <v/>
      </c>
    </row>
    <row r="191" spans="1:14" x14ac:dyDescent="0.15">
      <c r="A191" s="27" t="str">
        <f>IF(キューシート計算用!A191&lt;&gt;"",キューシート計算用!A191,"")</f>
        <v/>
      </c>
      <c r="B191" s="27" t="str">
        <f>IF(キューシート計算用!B191&lt;&gt;"",キューシート計算用!B191,"")</f>
        <v/>
      </c>
      <c r="C191" s="27" t="str">
        <f>IF(キューシート計算用!C191&lt;&gt;"",キューシート計算用!C191,"")</f>
        <v/>
      </c>
      <c r="D191" s="4" t="str">
        <f>IF(キューシート計算用!D191&lt;&gt;"",キューシート計算用!D191,"")</f>
        <v/>
      </c>
      <c r="E191" s="4" t="str">
        <f>IF(キューシート計算用!E191&lt;&gt;"",キューシート計算用!E191,"")</f>
        <v/>
      </c>
      <c r="F191" s="27" t="str">
        <f>IF(キューシート計算用!F191&lt;&gt;"",キューシート計算用!F191,"")</f>
        <v/>
      </c>
      <c r="G191" s="27" t="str">
        <f>IF(キューシート計算用!G191&lt;&gt;"",キューシート計算用!G191,"")</f>
        <v/>
      </c>
      <c r="H191" s="27" t="str">
        <f>IF(キューシート計算用!H191&lt;&gt;"",キューシート計算用!H191,"")</f>
        <v/>
      </c>
      <c r="I191" s="27" t="str">
        <f>IF(キューシート計算用!I191&lt;&gt;"",キューシート計算用!I191,"")</f>
        <v/>
      </c>
      <c r="J191" s="27" t="str">
        <f>IF(キューシート計算用!J191&lt;&gt;"",キューシート計算用!J191,"")</f>
        <v/>
      </c>
      <c r="K191" s="5" t="str">
        <f>IF(キューシート計算用!K191&lt;&gt;"",キューシート計算用!K191,"")</f>
        <v/>
      </c>
      <c r="L191" s="25" t="str">
        <f>IF(キューシート計算用!L191&lt;&gt;"",キューシート計算用!L191,"")</f>
        <v/>
      </c>
      <c r="M191" s="6" t="str">
        <f>IF(キューシート計算用!M191&lt;&gt;"",キューシート計算用!M191,"")</f>
        <v/>
      </c>
      <c r="N191" s="6" t="str">
        <f>IF(キューシート計算用!N191&lt;&gt;"",キューシート計算用!N191,"")</f>
        <v/>
      </c>
    </row>
    <row r="192" spans="1:14" x14ac:dyDescent="0.15">
      <c r="A192" s="27" t="str">
        <f>IF(キューシート計算用!A192&lt;&gt;"",キューシート計算用!A192,"")</f>
        <v/>
      </c>
      <c r="B192" s="27" t="str">
        <f>IF(キューシート計算用!B192&lt;&gt;"",キューシート計算用!B192,"")</f>
        <v/>
      </c>
      <c r="C192" s="27" t="str">
        <f>IF(キューシート計算用!C192&lt;&gt;"",キューシート計算用!C192,"")</f>
        <v/>
      </c>
      <c r="D192" s="4" t="str">
        <f>IF(キューシート計算用!D192&lt;&gt;"",キューシート計算用!D192,"")</f>
        <v/>
      </c>
      <c r="E192" s="4" t="str">
        <f>IF(キューシート計算用!E192&lt;&gt;"",キューシート計算用!E192,"")</f>
        <v/>
      </c>
      <c r="F192" s="27" t="str">
        <f>IF(キューシート計算用!F192&lt;&gt;"",キューシート計算用!F192,"")</f>
        <v/>
      </c>
      <c r="G192" s="27" t="str">
        <f>IF(キューシート計算用!G192&lt;&gt;"",キューシート計算用!G192,"")</f>
        <v/>
      </c>
      <c r="H192" s="27" t="str">
        <f>IF(キューシート計算用!H192&lt;&gt;"",キューシート計算用!H192,"")</f>
        <v/>
      </c>
      <c r="I192" s="27" t="str">
        <f>IF(キューシート計算用!I192&lt;&gt;"",キューシート計算用!I192,"")</f>
        <v/>
      </c>
      <c r="J192" s="27" t="str">
        <f>IF(キューシート計算用!J192&lt;&gt;"",キューシート計算用!J192,"")</f>
        <v/>
      </c>
      <c r="K192" s="5" t="str">
        <f>IF(キューシート計算用!K192&lt;&gt;"",キューシート計算用!K192,"")</f>
        <v/>
      </c>
      <c r="L192" s="25" t="str">
        <f>IF(キューシート計算用!L192&lt;&gt;"",キューシート計算用!L192,"")</f>
        <v/>
      </c>
      <c r="M192" s="6" t="str">
        <f>IF(キューシート計算用!M192&lt;&gt;"",キューシート計算用!M192,"")</f>
        <v/>
      </c>
      <c r="N192" s="6" t="str">
        <f>IF(キューシート計算用!N192&lt;&gt;"",キューシート計算用!N192,"")</f>
        <v/>
      </c>
    </row>
    <row r="193" spans="1:14" x14ac:dyDescent="0.15">
      <c r="A193" s="27" t="str">
        <f>IF(キューシート計算用!A193&lt;&gt;"",キューシート計算用!A193,"")</f>
        <v/>
      </c>
      <c r="B193" s="27" t="str">
        <f>IF(キューシート計算用!B193&lt;&gt;"",キューシート計算用!B193,"")</f>
        <v/>
      </c>
      <c r="C193" s="27" t="str">
        <f>IF(キューシート計算用!C193&lt;&gt;"",キューシート計算用!C193,"")</f>
        <v/>
      </c>
      <c r="D193" s="4" t="str">
        <f>IF(キューシート計算用!D193&lt;&gt;"",キューシート計算用!D193,"")</f>
        <v/>
      </c>
      <c r="E193" s="4" t="str">
        <f>IF(キューシート計算用!E193&lt;&gt;"",キューシート計算用!E193,"")</f>
        <v/>
      </c>
      <c r="F193" s="27" t="str">
        <f>IF(キューシート計算用!F193&lt;&gt;"",キューシート計算用!F193,"")</f>
        <v/>
      </c>
      <c r="G193" s="27" t="str">
        <f>IF(キューシート計算用!G193&lt;&gt;"",キューシート計算用!G193,"")</f>
        <v/>
      </c>
      <c r="H193" s="27" t="str">
        <f>IF(キューシート計算用!H193&lt;&gt;"",キューシート計算用!H193,"")</f>
        <v/>
      </c>
      <c r="I193" s="27" t="str">
        <f>IF(キューシート計算用!I193&lt;&gt;"",キューシート計算用!I193,"")</f>
        <v/>
      </c>
      <c r="J193" s="27" t="str">
        <f>IF(キューシート計算用!J193&lt;&gt;"",キューシート計算用!J193,"")</f>
        <v/>
      </c>
      <c r="K193" s="5" t="str">
        <f>IF(キューシート計算用!K193&lt;&gt;"",キューシート計算用!K193,"")</f>
        <v/>
      </c>
      <c r="L193" s="25" t="str">
        <f>IF(キューシート計算用!L193&lt;&gt;"",キューシート計算用!L193,"")</f>
        <v/>
      </c>
      <c r="M193" s="6" t="str">
        <f>IF(キューシート計算用!M193&lt;&gt;"",キューシート計算用!M193,"")</f>
        <v/>
      </c>
      <c r="N193" s="6" t="str">
        <f>IF(キューシート計算用!N193&lt;&gt;"",キューシート計算用!N193,"")</f>
        <v/>
      </c>
    </row>
    <row r="194" spans="1:14" x14ac:dyDescent="0.15">
      <c r="A194" s="27" t="str">
        <f>IF(キューシート計算用!A194&lt;&gt;"",キューシート計算用!A194,"")</f>
        <v/>
      </c>
      <c r="B194" s="27" t="str">
        <f>IF(キューシート計算用!B194&lt;&gt;"",キューシート計算用!B194,"")</f>
        <v/>
      </c>
      <c r="C194" s="27" t="str">
        <f>IF(キューシート計算用!C194&lt;&gt;"",キューシート計算用!C194,"")</f>
        <v/>
      </c>
      <c r="D194" s="4" t="str">
        <f>IF(キューシート計算用!D194&lt;&gt;"",キューシート計算用!D194,"")</f>
        <v/>
      </c>
      <c r="E194" s="4" t="str">
        <f>IF(キューシート計算用!E194&lt;&gt;"",キューシート計算用!E194,"")</f>
        <v/>
      </c>
      <c r="F194" s="27" t="str">
        <f>IF(キューシート計算用!F194&lt;&gt;"",キューシート計算用!F194,"")</f>
        <v/>
      </c>
      <c r="G194" s="27" t="str">
        <f>IF(キューシート計算用!G194&lt;&gt;"",キューシート計算用!G194,"")</f>
        <v/>
      </c>
      <c r="H194" s="27" t="str">
        <f>IF(キューシート計算用!H194&lt;&gt;"",キューシート計算用!H194,"")</f>
        <v/>
      </c>
      <c r="I194" s="27" t="str">
        <f>IF(キューシート計算用!I194&lt;&gt;"",キューシート計算用!I194,"")</f>
        <v/>
      </c>
      <c r="J194" s="27" t="str">
        <f>IF(キューシート計算用!J194&lt;&gt;"",キューシート計算用!J194,"")</f>
        <v/>
      </c>
      <c r="K194" s="5" t="str">
        <f>IF(キューシート計算用!K194&lt;&gt;"",キューシート計算用!K194,"")</f>
        <v/>
      </c>
      <c r="L194" s="25" t="str">
        <f>IF(キューシート計算用!L194&lt;&gt;"",キューシート計算用!L194,"")</f>
        <v/>
      </c>
      <c r="M194" s="6" t="str">
        <f>IF(キューシート計算用!M194&lt;&gt;"",キューシート計算用!M194,"")</f>
        <v/>
      </c>
      <c r="N194" s="6" t="str">
        <f>IF(キューシート計算用!N194&lt;&gt;"",キューシート計算用!N194,"")</f>
        <v/>
      </c>
    </row>
    <row r="195" spans="1:14" x14ac:dyDescent="0.15">
      <c r="A195" s="27" t="str">
        <f>IF(キューシート計算用!A195&lt;&gt;"",キューシート計算用!A195,"")</f>
        <v/>
      </c>
      <c r="B195" s="27" t="str">
        <f>IF(キューシート計算用!B195&lt;&gt;"",キューシート計算用!B195,"")</f>
        <v/>
      </c>
      <c r="C195" s="27" t="str">
        <f>IF(キューシート計算用!C195&lt;&gt;"",キューシート計算用!C195,"")</f>
        <v/>
      </c>
      <c r="D195" s="4" t="str">
        <f>IF(キューシート計算用!D195&lt;&gt;"",キューシート計算用!D195,"")</f>
        <v/>
      </c>
      <c r="E195" s="4" t="str">
        <f>IF(キューシート計算用!E195&lt;&gt;"",キューシート計算用!E195,"")</f>
        <v/>
      </c>
      <c r="F195" s="27" t="str">
        <f>IF(キューシート計算用!F195&lt;&gt;"",キューシート計算用!F195,"")</f>
        <v/>
      </c>
      <c r="G195" s="27" t="str">
        <f>IF(キューシート計算用!G195&lt;&gt;"",キューシート計算用!G195,"")</f>
        <v/>
      </c>
      <c r="H195" s="27" t="str">
        <f>IF(キューシート計算用!H195&lt;&gt;"",キューシート計算用!H195,"")</f>
        <v/>
      </c>
      <c r="I195" s="27" t="str">
        <f>IF(キューシート計算用!I195&lt;&gt;"",キューシート計算用!I195,"")</f>
        <v/>
      </c>
      <c r="J195" s="27" t="str">
        <f>IF(キューシート計算用!J195&lt;&gt;"",キューシート計算用!J195,"")</f>
        <v/>
      </c>
      <c r="K195" s="5" t="str">
        <f>IF(キューシート計算用!K195&lt;&gt;"",キューシート計算用!K195,"")</f>
        <v/>
      </c>
      <c r="L195" s="25" t="str">
        <f>IF(キューシート計算用!L195&lt;&gt;"",キューシート計算用!L195,"")</f>
        <v/>
      </c>
      <c r="M195" s="6" t="str">
        <f>IF(キューシート計算用!M195&lt;&gt;"",キューシート計算用!M195,"")</f>
        <v/>
      </c>
      <c r="N195" s="6" t="str">
        <f>IF(キューシート計算用!N195&lt;&gt;"",キューシート計算用!N195,"")</f>
        <v/>
      </c>
    </row>
    <row r="196" spans="1:14" x14ac:dyDescent="0.15">
      <c r="A196" s="27" t="str">
        <f>IF(キューシート計算用!A196&lt;&gt;"",キューシート計算用!A196,"")</f>
        <v/>
      </c>
      <c r="B196" s="27" t="str">
        <f>IF(キューシート計算用!B196&lt;&gt;"",キューシート計算用!B196,"")</f>
        <v/>
      </c>
      <c r="C196" s="27" t="str">
        <f>IF(キューシート計算用!C196&lt;&gt;"",キューシート計算用!C196,"")</f>
        <v/>
      </c>
      <c r="D196" s="4" t="str">
        <f>IF(キューシート計算用!D196&lt;&gt;"",キューシート計算用!D196,"")</f>
        <v/>
      </c>
      <c r="E196" s="4" t="str">
        <f>IF(キューシート計算用!E196&lt;&gt;"",キューシート計算用!E196,"")</f>
        <v/>
      </c>
      <c r="F196" s="27" t="str">
        <f>IF(キューシート計算用!F196&lt;&gt;"",キューシート計算用!F196,"")</f>
        <v/>
      </c>
      <c r="G196" s="27" t="str">
        <f>IF(キューシート計算用!G196&lt;&gt;"",キューシート計算用!G196,"")</f>
        <v/>
      </c>
      <c r="H196" s="27" t="str">
        <f>IF(キューシート計算用!H196&lt;&gt;"",キューシート計算用!H196,"")</f>
        <v/>
      </c>
      <c r="I196" s="27" t="str">
        <f>IF(キューシート計算用!I196&lt;&gt;"",キューシート計算用!I196,"")</f>
        <v/>
      </c>
      <c r="J196" s="27" t="str">
        <f>IF(キューシート計算用!J196&lt;&gt;"",キューシート計算用!J196,"")</f>
        <v/>
      </c>
      <c r="K196" s="5" t="str">
        <f>IF(キューシート計算用!K196&lt;&gt;"",キューシート計算用!K196,"")</f>
        <v/>
      </c>
      <c r="L196" s="25" t="str">
        <f>IF(キューシート計算用!L196&lt;&gt;"",キューシート計算用!L196,"")</f>
        <v/>
      </c>
      <c r="M196" s="6" t="str">
        <f>IF(キューシート計算用!M196&lt;&gt;"",キューシート計算用!M196,"")</f>
        <v/>
      </c>
      <c r="N196" s="6" t="str">
        <f>IF(キューシート計算用!N196&lt;&gt;"",キューシート計算用!N196,"")</f>
        <v/>
      </c>
    </row>
    <row r="197" spans="1:14" x14ac:dyDescent="0.15">
      <c r="A197" s="27" t="str">
        <f>IF(キューシート計算用!A197&lt;&gt;"",キューシート計算用!A197,"")</f>
        <v/>
      </c>
      <c r="B197" s="27" t="str">
        <f>IF(キューシート計算用!B197&lt;&gt;"",キューシート計算用!B197,"")</f>
        <v/>
      </c>
      <c r="C197" s="27" t="str">
        <f>IF(キューシート計算用!C197&lt;&gt;"",キューシート計算用!C197,"")</f>
        <v/>
      </c>
      <c r="D197" s="4" t="str">
        <f>IF(キューシート計算用!D197&lt;&gt;"",キューシート計算用!D197,"")</f>
        <v/>
      </c>
      <c r="E197" s="4" t="str">
        <f>IF(キューシート計算用!E197&lt;&gt;"",キューシート計算用!E197,"")</f>
        <v/>
      </c>
      <c r="F197" s="27" t="str">
        <f>IF(キューシート計算用!F197&lt;&gt;"",キューシート計算用!F197,"")</f>
        <v/>
      </c>
      <c r="G197" s="27" t="str">
        <f>IF(キューシート計算用!G197&lt;&gt;"",キューシート計算用!G197,"")</f>
        <v/>
      </c>
      <c r="H197" s="27" t="str">
        <f>IF(キューシート計算用!H197&lt;&gt;"",キューシート計算用!H197,"")</f>
        <v/>
      </c>
      <c r="I197" s="27" t="str">
        <f>IF(キューシート計算用!I197&lt;&gt;"",キューシート計算用!I197,"")</f>
        <v/>
      </c>
      <c r="J197" s="27" t="str">
        <f>IF(キューシート計算用!J197&lt;&gt;"",キューシート計算用!J197,"")</f>
        <v/>
      </c>
      <c r="K197" s="5" t="str">
        <f>IF(キューシート計算用!K197&lt;&gt;"",キューシート計算用!K197,"")</f>
        <v/>
      </c>
      <c r="L197" s="25" t="str">
        <f>IF(キューシート計算用!L197&lt;&gt;"",キューシート計算用!L197,"")</f>
        <v/>
      </c>
      <c r="M197" s="6" t="str">
        <f>IF(キューシート計算用!M197&lt;&gt;"",キューシート計算用!M197,"")</f>
        <v/>
      </c>
      <c r="N197" s="6" t="str">
        <f>IF(キューシート計算用!N197&lt;&gt;"",キューシート計算用!N197,"")</f>
        <v/>
      </c>
    </row>
    <row r="198" spans="1:14" x14ac:dyDescent="0.15">
      <c r="A198" s="27" t="str">
        <f>IF(キューシート計算用!A198&lt;&gt;"",キューシート計算用!A198,"")</f>
        <v/>
      </c>
      <c r="B198" s="27" t="str">
        <f>IF(キューシート計算用!B198&lt;&gt;"",キューシート計算用!B198,"")</f>
        <v/>
      </c>
      <c r="C198" s="27" t="str">
        <f>IF(キューシート計算用!C198&lt;&gt;"",キューシート計算用!C198,"")</f>
        <v/>
      </c>
      <c r="D198" s="4" t="str">
        <f>IF(キューシート計算用!D198&lt;&gt;"",キューシート計算用!D198,"")</f>
        <v/>
      </c>
      <c r="E198" s="4" t="str">
        <f>IF(キューシート計算用!E198&lt;&gt;"",キューシート計算用!E198,"")</f>
        <v/>
      </c>
      <c r="F198" s="27" t="str">
        <f>IF(キューシート計算用!F198&lt;&gt;"",キューシート計算用!F198,"")</f>
        <v/>
      </c>
      <c r="G198" s="27" t="str">
        <f>IF(キューシート計算用!G198&lt;&gt;"",キューシート計算用!G198,"")</f>
        <v/>
      </c>
      <c r="H198" s="27" t="str">
        <f>IF(キューシート計算用!H198&lt;&gt;"",キューシート計算用!H198,"")</f>
        <v/>
      </c>
      <c r="I198" s="27" t="str">
        <f>IF(キューシート計算用!I198&lt;&gt;"",キューシート計算用!I198,"")</f>
        <v/>
      </c>
      <c r="J198" s="27" t="str">
        <f>IF(キューシート計算用!J198&lt;&gt;"",キューシート計算用!J198,"")</f>
        <v/>
      </c>
      <c r="K198" s="5" t="str">
        <f>IF(キューシート計算用!K198&lt;&gt;"",キューシート計算用!K198,"")</f>
        <v/>
      </c>
      <c r="L198" s="25" t="str">
        <f>IF(キューシート計算用!L198&lt;&gt;"",キューシート計算用!L198,"")</f>
        <v/>
      </c>
      <c r="M198" s="6" t="str">
        <f>IF(キューシート計算用!M198&lt;&gt;"",キューシート計算用!M198,"")</f>
        <v/>
      </c>
      <c r="N198" s="6" t="str">
        <f>IF(キューシート計算用!N198&lt;&gt;"",キューシート計算用!N198,"")</f>
        <v/>
      </c>
    </row>
    <row r="199" spans="1:14" x14ac:dyDescent="0.15">
      <c r="A199" s="27" t="str">
        <f>IF(キューシート計算用!A199&lt;&gt;"",キューシート計算用!A199,"")</f>
        <v/>
      </c>
      <c r="B199" s="27" t="str">
        <f>IF(キューシート計算用!B199&lt;&gt;"",キューシート計算用!B199,"")</f>
        <v/>
      </c>
      <c r="C199" s="27" t="str">
        <f>IF(キューシート計算用!C199&lt;&gt;"",キューシート計算用!C199,"")</f>
        <v/>
      </c>
      <c r="D199" s="4" t="str">
        <f>IF(キューシート計算用!D199&lt;&gt;"",キューシート計算用!D199,"")</f>
        <v/>
      </c>
      <c r="E199" s="4" t="str">
        <f>IF(キューシート計算用!E199&lt;&gt;"",キューシート計算用!E199,"")</f>
        <v/>
      </c>
      <c r="F199" s="27" t="str">
        <f>IF(キューシート計算用!F199&lt;&gt;"",キューシート計算用!F199,"")</f>
        <v/>
      </c>
      <c r="G199" s="27" t="str">
        <f>IF(キューシート計算用!G199&lt;&gt;"",キューシート計算用!G199,"")</f>
        <v/>
      </c>
      <c r="H199" s="27" t="str">
        <f>IF(キューシート計算用!H199&lt;&gt;"",キューシート計算用!H199,"")</f>
        <v/>
      </c>
      <c r="I199" s="27" t="str">
        <f>IF(キューシート計算用!I199&lt;&gt;"",キューシート計算用!I199,"")</f>
        <v/>
      </c>
      <c r="J199" s="27" t="str">
        <f>IF(キューシート計算用!J199&lt;&gt;"",キューシート計算用!J199,"")</f>
        <v/>
      </c>
      <c r="K199" s="5" t="str">
        <f>IF(キューシート計算用!K199&lt;&gt;"",キューシート計算用!K199,"")</f>
        <v/>
      </c>
      <c r="L199" s="25" t="str">
        <f>IF(キューシート計算用!L199&lt;&gt;"",キューシート計算用!L199,"")</f>
        <v/>
      </c>
      <c r="M199" s="6" t="str">
        <f>IF(キューシート計算用!M199&lt;&gt;"",キューシート計算用!M199,"")</f>
        <v/>
      </c>
      <c r="N199" s="6" t="str">
        <f>IF(キューシート計算用!N199&lt;&gt;"",キューシート計算用!N199,"")</f>
        <v/>
      </c>
    </row>
    <row r="200" spans="1:14" x14ac:dyDescent="0.15">
      <c r="A200" s="27" t="str">
        <f>IF(キューシート計算用!A200&lt;&gt;"",キューシート計算用!A200,"")</f>
        <v/>
      </c>
      <c r="B200" s="27" t="str">
        <f>IF(キューシート計算用!B200&lt;&gt;"",キューシート計算用!B200,"")</f>
        <v/>
      </c>
      <c r="C200" s="27" t="str">
        <f>IF(キューシート計算用!C200&lt;&gt;"",キューシート計算用!C200,"")</f>
        <v/>
      </c>
      <c r="D200" s="4" t="str">
        <f>IF(キューシート計算用!D200&lt;&gt;"",キューシート計算用!D200,"")</f>
        <v/>
      </c>
      <c r="E200" s="4" t="str">
        <f>IF(キューシート計算用!E200&lt;&gt;"",キューシート計算用!E200,"")</f>
        <v/>
      </c>
      <c r="F200" s="27" t="str">
        <f>IF(キューシート計算用!F200&lt;&gt;"",キューシート計算用!F200,"")</f>
        <v/>
      </c>
      <c r="G200" s="27" t="str">
        <f>IF(キューシート計算用!G200&lt;&gt;"",キューシート計算用!G200,"")</f>
        <v/>
      </c>
      <c r="H200" s="27" t="str">
        <f>IF(キューシート計算用!H200&lt;&gt;"",キューシート計算用!H200,"")</f>
        <v/>
      </c>
      <c r="I200" s="27" t="str">
        <f>IF(キューシート計算用!I200&lt;&gt;"",キューシート計算用!I200,"")</f>
        <v/>
      </c>
      <c r="J200" s="27" t="str">
        <f>IF(キューシート計算用!J200&lt;&gt;"",キューシート計算用!J200,"")</f>
        <v/>
      </c>
      <c r="K200" s="5" t="str">
        <f>IF(キューシート計算用!K200&lt;&gt;"",キューシート計算用!K200,"")</f>
        <v/>
      </c>
      <c r="L200" s="25" t="str">
        <f>IF(キューシート計算用!L200&lt;&gt;"",キューシート計算用!L200,"")</f>
        <v/>
      </c>
      <c r="M200" s="6" t="str">
        <f>IF(キューシート計算用!M200&lt;&gt;"",キューシート計算用!M200,"")</f>
        <v/>
      </c>
      <c r="N200" s="6" t="str">
        <f>IF(キューシート計算用!N200&lt;&gt;"",キューシート計算用!N200,"")</f>
        <v/>
      </c>
    </row>
    <row r="201" spans="1:14" x14ac:dyDescent="0.15">
      <c r="A201" s="27" t="str">
        <f>IF(キューシート計算用!A201&lt;&gt;"",キューシート計算用!A201,"")</f>
        <v/>
      </c>
      <c r="B201" s="27" t="str">
        <f>IF(キューシート計算用!B201&lt;&gt;"",キューシート計算用!B201,"")</f>
        <v/>
      </c>
      <c r="C201" s="27" t="str">
        <f>IF(キューシート計算用!C201&lt;&gt;"",キューシート計算用!C201,"")</f>
        <v/>
      </c>
      <c r="D201" s="4" t="str">
        <f>IF(キューシート計算用!D201&lt;&gt;"",キューシート計算用!D201,"")</f>
        <v/>
      </c>
      <c r="E201" s="4" t="str">
        <f>IF(キューシート計算用!E201&lt;&gt;"",キューシート計算用!E201,"")</f>
        <v/>
      </c>
      <c r="F201" s="27" t="str">
        <f>IF(キューシート計算用!F201&lt;&gt;"",キューシート計算用!F201,"")</f>
        <v/>
      </c>
      <c r="G201" s="27" t="str">
        <f>IF(キューシート計算用!G201&lt;&gt;"",キューシート計算用!G201,"")</f>
        <v/>
      </c>
      <c r="H201" s="27" t="str">
        <f>IF(キューシート計算用!H201&lt;&gt;"",キューシート計算用!H201,"")</f>
        <v/>
      </c>
      <c r="I201" s="27" t="str">
        <f>IF(キューシート計算用!I201&lt;&gt;"",キューシート計算用!I201,"")</f>
        <v/>
      </c>
      <c r="J201" s="27" t="str">
        <f>IF(キューシート計算用!J201&lt;&gt;"",キューシート計算用!J201,"")</f>
        <v/>
      </c>
      <c r="K201" s="5" t="str">
        <f>IF(キューシート計算用!K201&lt;&gt;"",キューシート計算用!K201,"")</f>
        <v/>
      </c>
      <c r="L201" s="25" t="str">
        <f>IF(キューシート計算用!L201&lt;&gt;"",キューシート計算用!L201,"")</f>
        <v/>
      </c>
      <c r="M201" s="6" t="str">
        <f>IF(キューシート計算用!M201&lt;&gt;"",キューシート計算用!M201,"")</f>
        <v/>
      </c>
      <c r="N201" s="6" t="str">
        <f>IF(キューシート計算用!N201&lt;&gt;"",キューシート計算用!N201,"")</f>
        <v/>
      </c>
    </row>
    <row r="202" spans="1:14" x14ac:dyDescent="0.15">
      <c r="A202" s="27" t="str">
        <f>IF(キューシート計算用!A202&lt;&gt;"",キューシート計算用!A202,"")</f>
        <v/>
      </c>
      <c r="B202" s="27" t="str">
        <f>IF(キューシート計算用!B202&lt;&gt;"",キューシート計算用!B202,"")</f>
        <v/>
      </c>
      <c r="C202" s="27" t="str">
        <f>IF(キューシート計算用!C202&lt;&gt;"",キューシート計算用!C202,"")</f>
        <v/>
      </c>
      <c r="D202" s="4" t="str">
        <f>IF(キューシート計算用!D202&lt;&gt;"",キューシート計算用!D202,"")</f>
        <v/>
      </c>
      <c r="E202" s="4" t="str">
        <f>IF(キューシート計算用!E202&lt;&gt;"",キューシート計算用!E202,"")</f>
        <v/>
      </c>
      <c r="F202" s="27" t="str">
        <f>IF(キューシート計算用!F202&lt;&gt;"",キューシート計算用!F202,"")</f>
        <v/>
      </c>
      <c r="G202" s="27" t="str">
        <f>IF(キューシート計算用!G202&lt;&gt;"",キューシート計算用!G202,"")</f>
        <v/>
      </c>
      <c r="H202" s="27" t="str">
        <f>IF(キューシート計算用!H202&lt;&gt;"",キューシート計算用!H202,"")</f>
        <v/>
      </c>
      <c r="I202" s="27" t="str">
        <f>IF(キューシート計算用!I202&lt;&gt;"",キューシート計算用!I202,"")</f>
        <v/>
      </c>
      <c r="J202" s="27" t="str">
        <f>IF(キューシート計算用!J202&lt;&gt;"",キューシート計算用!J202,"")</f>
        <v/>
      </c>
      <c r="K202" s="5" t="str">
        <f>IF(キューシート計算用!K202&lt;&gt;"",キューシート計算用!K202,"")</f>
        <v/>
      </c>
      <c r="L202" s="25" t="str">
        <f>IF(キューシート計算用!L202&lt;&gt;"",キューシート計算用!L202,"")</f>
        <v/>
      </c>
      <c r="M202" s="6" t="str">
        <f>IF(キューシート計算用!M202&lt;&gt;"",キューシート計算用!M202,"")</f>
        <v/>
      </c>
      <c r="N202" s="6" t="str">
        <f>IF(キューシート計算用!N202&lt;&gt;"",キューシート計算用!N202,"")</f>
        <v/>
      </c>
    </row>
    <row r="203" spans="1:14" x14ac:dyDescent="0.15">
      <c r="A203" s="27" t="str">
        <f>IF(キューシート計算用!A203&lt;&gt;"",キューシート計算用!A203,"")</f>
        <v/>
      </c>
      <c r="B203" s="27" t="str">
        <f>IF(キューシート計算用!B203&lt;&gt;"",キューシート計算用!B203,"")</f>
        <v/>
      </c>
      <c r="C203" s="27" t="str">
        <f>IF(キューシート計算用!C203&lt;&gt;"",キューシート計算用!C203,"")</f>
        <v/>
      </c>
      <c r="D203" s="4" t="str">
        <f>IF(キューシート計算用!D203&lt;&gt;"",キューシート計算用!D203,"")</f>
        <v/>
      </c>
      <c r="E203" s="4" t="str">
        <f>IF(キューシート計算用!E203&lt;&gt;"",キューシート計算用!E203,"")</f>
        <v/>
      </c>
      <c r="F203" s="27" t="str">
        <f>IF(キューシート計算用!F203&lt;&gt;"",キューシート計算用!F203,"")</f>
        <v/>
      </c>
      <c r="G203" s="27" t="str">
        <f>IF(キューシート計算用!G203&lt;&gt;"",キューシート計算用!G203,"")</f>
        <v/>
      </c>
      <c r="H203" s="27" t="str">
        <f>IF(キューシート計算用!H203&lt;&gt;"",キューシート計算用!H203,"")</f>
        <v/>
      </c>
      <c r="I203" s="27" t="str">
        <f>IF(キューシート計算用!I203&lt;&gt;"",キューシート計算用!I203,"")</f>
        <v/>
      </c>
      <c r="J203" s="27" t="str">
        <f>IF(キューシート計算用!J203&lt;&gt;"",キューシート計算用!J203,"")</f>
        <v/>
      </c>
      <c r="K203" s="5" t="str">
        <f>IF(キューシート計算用!K203&lt;&gt;"",キューシート計算用!K203,"")</f>
        <v/>
      </c>
      <c r="L203" s="25" t="str">
        <f>IF(キューシート計算用!L203&lt;&gt;"",キューシート計算用!L203,"")</f>
        <v/>
      </c>
      <c r="M203" s="6" t="str">
        <f>IF(キューシート計算用!M203&lt;&gt;"",キューシート計算用!M203,"")</f>
        <v/>
      </c>
      <c r="N203" s="6" t="str">
        <f>IF(キューシート計算用!N203&lt;&gt;"",キューシート計算用!N203,"")</f>
        <v/>
      </c>
    </row>
    <row r="204" spans="1:14" x14ac:dyDescent="0.15">
      <c r="A204" s="27" t="str">
        <f>IF(キューシート計算用!A204&lt;&gt;"",キューシート計算用!A204,"")</f>
        <v/>
      </c>
      <c r="B204" s="27" t="str">
        <f>IF(キューシート計算用!B204&lt;&gt;"",キューシート計算用!B204,"")</f>
        <v/>
      </c>
      <c r="C204" s="27" t="str">
        <f>IF(キューシート計算用!C204&lt;&gt;"",キューシート計算用!C204,"")</f>
        <v/>
      </c>
      <c r="D204" s="4" t="str">
        <f>IF(キューシート計算用!D204&lt;&gt;"",キューシート計算用!D204,"")</f>
        <v/>
      </c>
      <c r="E204" s="4" t="str">
        <f>IF(キューシート計算用!E204&lt;&gt;"",キューシート計算用!E204,"")</f>
        <v/>
      </c>
      <c r="F204" s="27" t="str">
        <f>IF(キューシート計算用!F204&lt;&gt;"",キューシート計算用!F204,"")</f>
        <v/>
      </c>
      <c r="G204" s="27" t="str">
        <f>IF(キューシート計算用!G204&lt;&gt;"",キューシート計算用!G204,"")</f>
        <v/>
      </c>
      <c r="H204" s="27" t="str">
        <f>IF(キューシート計算用!H204&lt;&gt;"",キューシート計算用!H204,"")</f>
        <v/>
      </c>
      <c r="I204" s="27" t="str">
        <f>IF(キューシート計算用!I204&lt;&gt;"",キューシート計算用!I204,"")</f>
        <v/>
      </c>
      <c r="J204" s="27" t="str">
        <f>IF(キューシート計算用!J204&lt;&gt;"",キューシート計算用!J204,"")</f>
        <v/>
      </c>
      <c r="K204" s="5" t="str">
        <f>IF(キューシート計算用!K204&lt;&gt;"",キューシート計算用!K204,"")</f>
        <v/>
      </c>
      <c r="L204" s="25" t="str">
        <f>IF(キューシート計算用!L204&lt;&gt;"",キューシート計算用!L204,"")</f>
        <v/>
      </c>
      <c r="M204" s="6" t="str">
        <f>IF(キューシート計算用!M204&lt;&gt;"",キューシート計算用!M204,"")</f>
        <v/>
      </c>
      <c r="N204" s="6" t="str">
        <f>IF(キューシート計算用!N204&lt;&gt;"",キューシート計算用!N204,"")</f>
        <v/>
      </c>
    </row>
    <row r="205" spans="1:14" x14ac:dyDescent="0.15">
      <c r="A205" s="27" t="str">
        <f>IF(キューシート計算用!A205&lt;&gt;"",キューシート計算用!A205,"")</f>
        <v/>
      </c>
      <c r="B205" s="27" t="str">
        <f>IF(キューシート計算用!B205&lt;&gt;"",キューシート計算用!B205,"")</f>
        <v/>
      </c>
      <c r="C205" s="27" t="str">
        <f>IF(キューシート計算用!C205&lt;&gt;"",キューシート計算用!C205,"")</f>
        <v/>
      </c>
      <c r="D205" s="4" t="str">
        <f>IF(キューシート計算用!D205&lt;&gt;"",キューシート計算用!D205,"")</f>
        <v/>
      </c>
      <c r="E205" s="4" t="str">
        <f>IF(キューシート計算用!E205&lt;&gt;"",キューシート計算用!E205,"")</f>
        <v/>
      </c>
      <c r="F205" s="27" t="str">
        <f>IF(キューシート計算用!F205&lt;&gt;"",キューシート計算用!F205,"")</f>
        <v/>
      </c>
      <c r="G205" s="27" t="str">
        <f>IF(キューシート計算用!G205&lt;&gt;"",キューシート計算用!G205,"")</f>
        <v/>
      </c>
      <c r="H205" s="27" t="str">
        <f>IF(キューシート計算用!H205&lt;&gt;"",キューシート計算用!H205,"")</f>
        <v/>
      </c>
      <c r="I205" s="27" t="str">
        <f>IF(キューシート計算用!I205&lt;&gt;"",キューシート計算用!I205,"")</f>
        <v/>
      </c>
      <c r="J205" s="27" t="str">
        <f>IF(キューシート計算用!J205&lt;&gt;"",キューシート計算用!J205,"")</f>
        <v/>
      </c>
      <c r="K205" s="5" t="str">
        <f>IF(キューシート計算用!K205&lt;&gt;"",キューシート計算用!K205,"")</f>
        <v/>
      </c>
      <c r="L205" s="25" t="str">
        <f>IF(キューシート計算用!L205&lt;&gt;"",キューシート計算用!L205,"")</f>
        <v/>
      </c>
      <c r="M205" s="6" t="str">
        <f>IF(キューシート計算用!M205&lt;&gt;"",キューシート計算用!M205,"")</f>
        <v/>
      </c>
      <c r="N205" s="6" t="str">
        <f>IF(キューシート計算用!N205&lt;&gt;"",キューシート計算用!N205,"")</f>
        <v/>
      </c>
    </row>
  </sheetData>
  <mergeCells count="4">
    <mergeCell ref="B1:C1"/>
    <mergeCell ref="F1:G1"/>
    <mergeCell ref="F2:G2"/>
    <mergeCell ref="B2:C2"/>
  </mergeCells>
  <phoneticPr fontId="1"/>
  <conditionalFormatting sqref="A5:N47 A49:N205">
    <cfRule type="expression" dxfId="1" priority="3">
      <formula>$B5&lt;&gt;""</formula>
    </cfRule>
    <cfRule type="expression" priority="4">
      <formula>$B5&lt;&gt;""</formula>
    </cfRule>
  </conditionalFormatting>
  <conditionalFormatting sqref="A48:N48">
    <cfRule type="expression" dxfId="0" priority="1">
      <formula>$B48&lt;&gt;""</formula>
    </cfRule>
    <cfRule type="expression" priority="2">
      <formula>$B48&lt;&gt;""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4DDF0A0914E744B968E81181CF19792" ma:contentTypeVersion="6" ma:contentTypeDescription="新しいドキュメントを作成します。" ma:contentTypeScope="" ma:versionID="aef3248b911f9e0e78ab67435e76a0bb">
  <xsd:schema xmlns:xsd="http://www.w3.org/2001/XMLSchema" xmlns:xs="http://www.w3.org/2001/XMLSchema" xmlns:p="http://schemas.microsoft.com/office/2006/metadata/properties" xmlns:ns2="b6e7e430-2c52-4dcb-9023-2d24e8ca952f" targetNamespace="http://schemas.microsoft.com/office/2006/metadata/properties" ma:root="true" ma:fieldsID="53fdaaefe0ec4931e0bc4c835f578c0c" ns2:_="">
    <xsd:import namespace="b6e7e430-2c52-4dcb-9023-2d24e8ca9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7e430-2c52-4dcb-9023-2d24e8ca9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3A5083-4719-4241-8BBF-66152383DD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F67AE5-B6B4-4BEA-AFFE-0A06EF01E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7e430-2c52-4dcb-9023-2d24e8ca9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CE6E4C-02F2-4604-9524-ECEAD383C0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キューシート計算用</vt:lpstr>
      <vt:lpstr>キューシート公開用</vt:lpstr>
      <vt:lpstr>キューシート計算用!Print_Area</vt:lpstr>
      <vt:lpstr>キューシート公開用!Print_Area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2020-03-08T15:40:01Z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0x010100B4DDF0A0914E744B968E81181CF19792</vt:lpwstr>
  </property>
</Properties>
</file>